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externalReferences>
    <externalReference r:id="rId6"/>
    <externalReference r:id="rId7"/>
  </externalReferences>
  <definedNames>
    <definedName function="false" hidden="false" localSheetId="0" name="_xlnm.Print_Area" vbProcedure="false">Sheet1!$B$1:$M$30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<sst xmlns="http://schemas.openxmlformats.org/spreadsheetml/2006/main" count="46" uniqueCount="45">
  <si>
    <t xml:space="preserve">CONFIDENTIAL:  PPA - POWER AND GAS POSITIONS:</t>
  </si>
  <si>
    <t xml:space="preserve">Current to</t>
  </si>
  <si>
    <t xml:space="preserve">Hedgeable</t>
  </si>
  <si>
    <t xml:space="preserve">Current</t>
  </si>
  <si>
    <t xml:space="preserve">AECO</t>
  </si>
  <si>
    <t xml:space="preserve">Power Price</t>
  </si>
  <si>
    <t xml:space="preserve">Aeco Gas Price</t>
  </si>
  <si>
    <t xml:space="preserve">Heat Rate</t>
  </si>
  <si>
    <t xml:space="preserve">Jan 11/2001</t>
  </si>
  <si>
    <t xml:space="preserve">Beg. Year</t>
  </si>
  <si>
    <t xml:space="preserve">Volume</t>
  </si>
  <si>
    <t xml:space="preserve">Gas Hedges</t>
  </si>
  <si>
    <t xml:space="preserve">Hedge</t>
  </si>
  <si>
    <t xml:space="preserve">Power (MWh)</t>
  </si>
  <si>
    <t xml:space="preserve">Discount Days</t>
  </si>
  <si>
    <t xml:space="preserve">Power (MW)</t>
  </si>
  <si>
    <t xml:space="preserve">($/MWh)</t>
  </si>
  <si>
    <t xml:space="preserve">($/GJ)</t>
  </si>
  <si>
    <t xml:space="preserve">(GJ/MWh)</t>
  </si>
  <si>
    <t xml:space="preserve">Heat Rates</t>
  </si>
  <si>
    <t xml:space="preserve">HR Delta</t>
  </si>
  <si>
    <t xml:space="preserve"> (cont/day)</t>
  </si>
  <si>
    <t xml:space="preserve">(cont/day)</t>
  </si>
  <si>
    <t xml:space="preserve">% Hedged</t>
  </si>
  <si>
    <t xml:space="preserve">Cal 2002</t>
  </si>
  <si>
    <t xml:space="preserve">Cal 2003</t>
  </si>
  <si>
    <t xml:space="preserve">Cal 2004</t>
  </si>
  <si>
    <t xml:space="preserve">Cal 2005</t>
  </si>
  <si>
    <t xml:space="preserve">Cal 2006</t>
  </si>
  <si>
    <t xml:space="preserve">Cal 2007</t>
  </si>
  <si>
    <t xml:space="preserve">Cal 2008</t>
  </si>
  <si>
    <t xml:space="preserve">Cal 2009</t>
  </si>
  <si>
    <t xml:space="preserve">Cal 2010</t>
  </si>
  <si>
    <t xml:space="preserve">Cal 2011</t>
  </si>
  <si>
    <t xml:space="preserve">Cal 2012</t>
  </si>
  <si>
    <t xml:space="preserve">Cal 2013</t>
  </si>
  <si>
    <t xml:space="preserve">Cal 2014</t>
  </si>
  <si>
    <t xml:space="preserve">Cal 2015</t>
  </si>
  <si>
    <t xml:space="preserve">Cal 2016</t>
  </si>
  <si>
    <t xml:space="preserve">Cal 2017</t>
  </si>
  <si>
    <t xml:space="preserve">Cal 2018</t>
  </si>
  <si>
    <t xml:space="preserve">Cal 2019</t>
  </si>
  <si>
    <t xml:space="preserve">Cal 2020</t>
  </si>
  <si>
    <t xml:space="preserve">Total</t>
  </si>
  <si>
    <t xml:space="preserve">Note: Power position is 710MW * Availability factor (of 81-87%) - 9% transmission losses - hedges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</si>
</sst>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[$-409]m/d/yyyy"/>
    <numFmt numFmtId="166" formatCode="_(* #,##0.00_);_(* \(#,##0.00\);_(* \-??_);_(@_)"/>
    <numFmt numFmtId="167" formatCode="#,#00"/>
    <numFmt numFmtId="168" formatCode="_(* #,##0_);_(* \(#,##0\);_(* \-??_);_(@_)"/>
    <numFmt numFmtId="169" formatCode="0"/>
    <numFmt numFmtId="170" formatCode="[$-409]#,##0.00_);\(#,##0.00\)"/>
    <numFmt numFmtId="171" formatCode="0.00"/>
    <numFmt numFmtId="172" formatCode="0.00_);\(0.00\)"/>
    <numFmt numFmtId="173" formatCode="0.0"/>
    <numFmt numFmtId="174" formatCode="0%"/>
    <numFmt numFmtId="175" formatCode="0.00%"/>
    <numFmt numFmtId="176" formatCode="#,##0;[RED]#,##0"/>
  </numFmts>
  <fonts count="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</font>
    <font>
      <b val="true"/>
      <sz val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19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74" fontId="0" fillId="0" borderId="0" applyFont="true" applyBorder="false" applyAlignment="false" applyProtection="false"/>
  </cellStyleXfs>
  <cellXfs count="7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6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1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1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1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2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5" fillId="0" borderId="1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5" fillId="0" borderId="1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externalLink" Target="externalLinks/externalLink2.xml"/><Relationship Id="rId8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:/power2/Curve/NEW_SYS/Alberta/ALBERTASUM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:/power2/Curve/NEW_SYS/Alberta/alberta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radeSum"/>
      <sheetName val="Pricing Summary"/>
      <sheetName val="GasPosn"/>
      <sheetName val="Interest"/>
      <sheetName val="NymexData"/>
      <sheetName val="Cd"/>
      <sheetName val="Module1"/>
      <sheetName val="Module2"/>
    </sheetNames>
    <sheetDataSet>
      <sheetData sheetId="0">
        <row r="56">
          <cell r="A56">
            <v>37225</v>
          </cell>
        </row>
        <row r="56">
          <cell r="E56">
            <v>290335.012844644</v>
          </cell>
        </row>
        <row r="57">
          <cell r="A57">
            <v>37226</v>
          </cell>
        </row>
        <row r="57">
          <cell r="E57">
            <v>279346.28968277</v>
          </cell>
        </row>
        <row r="58">
          <cell r="A58">
            <v>37257</v>
          </cell>
        </row>
        <row r="58">
          <cell r="E58">
            <v>225920.861328125</v>
          </cell>
        </row>
        <row r="59">
          <cell r="A59">
            <v>37288</v>
          </cell>
        </row>
        <row r="59">
          <cell r="E59">
            <v>202957.814453125</v>
          </cell>
        </row>
        <row r="60">
          <cell r="A60">
            <v>37316</v>
          </cell>
        </row>
        <row r="60">
          <cell r="E60">
            <v>224387.037109375</v>
          </cell>
        </row>
        <row r="61">
          <cell r="A61">
            <v>37347</v>
          </cell>
        </row>
        <row r="61">
          <cell r="E61">
            <v>214123.21484375</v>
          </cell>
        </row>
        <row r="62">
          <cell r="A62">
            <v>37377</v>
          </cell>
        </row>
        <row r="62">
          <cell r="E62">
            <v>222489.2890625</v>
          </cell>
        </row>
        <row r="63">
          <cell r="A63">
            <v>37408</v>
          </cell>
        </row>
        <row r="63">
          <cell r="E63">
            <v>215623.904296875</v>
          </cell>
        </row>
        <row r="64">
          <cell r="A64">
            <v>37438</v>
          </cell>
        </row>
        <row r="64">
          <cell r="E64">
            <v>351682.244140625</v>
          </cell>
        </row>
        <row r="65">
          <cell r="A65">
            <v>37469</v>
          </cell>
        </row>
        <row r="65">
          <cell r="E65">
            <v>351397.580078125</v>
          </cell>
        </row>
        <row r="66">
          <cell r="A66">
            <v>37500</v>
          </cell>
        </row>
        <row r="66">
          <cell r="E66">
            <v>341447.705078125</v>
          </cell>
        </row>
        <row r="67">
          <cell r="A67">
            <v>37530</v>
          </cell>
        </row>
        <row r="67">
          <cell r="E67">
            <v>222362.4609375</v>
          </cell>
        </row>
        <row r="68">
          <cell r="A68">
            <v>37561</v>
          </cell>
        </row>
        <row r="68">
          <cell r="E68">
            <v>218233.703125</v>
          </cell>
        </row>
        <row r="69">
          <cell r="A69">
            <v>37591</v>
          </cell>
        </row>
        <row r="69">
          <cell r="E69">
            <v>227743.083984375</v>
          </cell>
        </row>
        <row r="70">
          <cell r="A70">
            <v>37622</v>
          </cell>
        </row>
        <row r="70">
          <cell r="E70">
            <v>362918.71484375</v>
          </cell>
        </row>
        <row r="71">
          <cell r="A71">
            <v>37653</v>
          </cell>
        </row>
        <row r="71">
          <cell r="E71">
            <v>326795.75390625</v>
          </cell>
        </row>
        <row r="72">
          <cell r="A72">
            <v>37681</v>
          </cell>
        </row>
        <row r="72">
          <cell r="E72">
            <v>360765.8671875</v>
          </cell>
        </row>
        <row r="73">
          <cell r="A73">
            <v>37712</v>
          </cell>
        </row>
        <row r="73">
          <cell r="E73">
            <v>347545.24609375</v>
          </cell>
        </row>
        <row r="74">
          <cell r="A74">
            <v>37742</v>
          </cell>
        </row>
        <row r="74">
          <cell r="E74">
            <v>358322.1796875</v>
          </cell>
        </row>
        <row r="75">
          <cell r="A75">
            <v>37773</v>
          </cell>
        </row>
        <row r="75">
          <cell r="E75">
            <v>345450.740234375</v>
          </cell>
        </row>
        <row r="76">
          <cell r="A76">
            <v>37803</v>
          </cell>
        </row>
        <row r="76">
          <cell r="E76">
            <v>355342.599609375</v>
          </cell>
        </row>
        <row r="77">
          <cell r="A77">
            <v>37834</v>
          </cell>
        </row>
        <row r="77">
          <cell r="E77">
            <v>354211.9375</v>
          </cell>
        </row>
        <row r="78">
          <cell r="A78">
            <v>37865</v>
          </cell>
        </row>
        <row r="78">
          <cell r="E78">
            <v>341732.373046875</v>
          </cell>
        </row>
        <row r="79">
          <cell r="A79">
            <v>37895</v>
          </cell>
        </row>
        <row r="79">
          <cell r="E79">
            <v>351863.90625</v>
          </cell>
        </row>
        <row r="80">
          <cell r="A80">
            <v>37926</v>
          </cell>
        </row>
        <row r="80">
          <cell r="E80">
            <v>339720.765625</v>
          </cell>
        </row>
        <row r="81">
          <cell r="A81">
            <v>37956</v>
          </cell>
        </row>
        <row r="81">
          <cell r="E81">
            <v>349761.9296875</v>
          </cell>
        </row>
        <row r="82">
          <cell r="A82">
            <v>37987</v>
          </cell>
        </row>
        <row r="82">
          <cell r="E82">
            <v>282102.7421875</v>
          </cell>
        </row>
        <row r="83">
          <cell r="A83">
            <v>38018</v>
          </cell>
        </row>
        <row r="83">
          <cell r="E83">
            <v>262756.6484375</v>
          </cell>
        </row>
        <row r="84">
          <cell r="A84">
            <v>38047</v>
          </cell>
        </row>
        <row r="84">
          <cell r="E84">
            <v>279799.6171875</v>
          </cell>
        </row>
        <row r="85">
          <cell r="A85">
            <v>38078</v>
          </cell>
        </row>
        <row r="85">
          <cell r="E85">
            <v>270001.666015625</v>
          </cell>
        </row>
        <row r="86">
          <cell r="A86">
            <v>38108</v>
          </cell>
        </row>
        <row r="86">
          <cell r="E86">
            <v>278258.65234375</v>
          </cell>
        </row>
        <row r="87">
          <cell r="A87">
            <v>38139</v>
          </cell>
        </row>
        <row r="87">
          <cell r="E87">
            <v>268320.40234375</v>
          </cell>
        </row>
        <row r="88">
          <cell r="A88">
            <v>38169</v>
          </cell>
        </row>
        <row r="88">
          <cell r="E88">
            <v>276398.365234375</v>
          </cell>
        </row>
        <row r="89">
          <cell r="A89">
            <v>38200</v>
          </cell>
        </row>
        <row r="89">
          <cell r="E89">
            <v>275381.90625</v>
          </cell>
        </row>
        <row r="90">
          <cell r="A90">
            <v>38231</v>
          </cell>
        </row>
        <row r="90">
          <cell r="E90">
            <v>265294.599609375</v>
          </cell>
        </row>
        <row r="91">
          <cell r="A91">
            <v>38261</v>
          </cell>
        </row>
        <row r="91">
          <cell r="E91">
            <v>273492.64453125</v>
          </cell>
        </row>
        <row r="92">
          <cell r="A92">
            <v>38292</v>
          </cell>
        </row>
        <row r="92">
          <cell r="E92">
            <v>263186.087890625</v>
          </cell>
        </row>
        <row r="93">
          <cell r="A93">
            <v>38322</v>
          </cell>
        </row>
        <row r="93">
          <cell r="E93">
            <v>270758.09375</v>
          </cell>
        </row>
        <row r="94">
          <cell r="A94">
            <v>38353</v>
          </cell>
        </row>
        <row r="94">
          <cell r="E94">
            <v>273470.708984375</v>
          </cell>
        </row>
      </sheetData>
      <sheetData sheetId="1">
        <row r="12">
          <cell r="AB12">
            <v>37225</v>
          </cell>
        </row>
        <row r="12">
          <cell r="AK12">
            <v>31.7016652425131</v>
          </cell>
        </row>
        <row r="12">
          <cell r="AO12">
            <v>716.217242301375</v>
          </cell>
        </row>
        <row r="13">
          <cell r="AB13">
            <v>37226</v>
          </cell>
        </row>
        <row r="13">
          <cell r="AK13">
            <v>37.6056770136636</v>
          </cell>
        </row>
        <row r="13">
          <cell r="AO13">
            <v>738.165259185805</v>
          </cell>
        </row>
        <row r="14">
          <cell r="AB14">
            <v>37257</v>
          </cell>
        </row>
        <row r="14">
          <cell r="AK14">
            <v>36.5504256731322</v>
          </cell>
        </row>
        <row r="14">
          <cell r="AO14">
            <v>736.49291255598</v>
          </cell>
        </row>
        <row r="15">
          <cell r="AB15">
            <v>37288</v>
          </cell>
        </row>
        <row r="15">
          <cell r="AK15">
            <v>36.2276160259805</v>
          </cell>
        </row>
        <row r="15">
          <cell r="AO15">
            <v>663.88174026378</v>
          </cell>
        </row>
        <row r="16">
          <cell r="AB16">
            <v>37316</v>
          </cell>
        </row>
        <row r="16">
          <cell r="AK16">
            <v>35.1065803176025</v>
          </cell>
        </row>
        <row r="16">
          <cell r="AO16">
            <v>733.371819464155</v>
          </cell>
        </row>
        <row r="17">
          <cell r="P17" t="str">
            <v>Bal 2002</v>
          </cell>
          <cell r="Q17">
            <v>3.56581322324939</v>
          </cell>
        </row>
        <row r="17">
          <cell r="AB17">
            <v>37347</v>
          </cell>
        </row>
        <row r="17">
          <cell r="AK17">
            <v>33.0943545544655</v>
          </cell>
        </row>
        <row r="17">
          <cell r="AO17">
            <v>708.217093407119</v>
          </cell>
        </row>
        <row r="18">
          <cell r="P18" t="str">
            <v>Cal 2003</v>
          </cell>
          <cell r="Q18">
            <v>4.14594781171585</v>
          </cell>
        </row>
        <row r="18">
          <cell r="AB18">
            <v>37377</v>
          </cell>
        </row>
        <row r="18">
          <cell r="AK18">
            <v>33.3045809309908</v>
          </cell>
        </row>
        <row r="18">
          <cell r="AO18">
            <v>730.168830775186</v>
          </cell>
        </row>
        <row r="19">
          <cell r="P19" t="str">
            <v>Cal 2004</v>
          </cell>
          <cell r="Q19">
            <v>4.24502779965128</v>
          </cell>
        </row>
        <row r="19">
          <cell r="AB19">
            <v>37408</v>
          </cell>
        </row>
        <row r="19">
          <cell r="AK19">
            <v>33.773100350005</v>
          </cell>
        </row>
        <row r="19">
          <cell r="AO19">
            <v>705.112054127693</v>
          </cell>
        </row>
        <row r="20">
          <cell r="P20" t="str">
            <v>Cal 2005</v>
          </cell>
          <cell r="Q20">
            <v>4.43445042414446</v>
          </cell>
        </row>
        <row r="20">
          <cell r="AB20">
            <v>37438</v>
          </cell>
        </row>
        <row r="20">
          <cell r="AK20">
            <v>36.402971012222</v>
          </cell>
        </row>
        <row r="20">
          <cell r="AO20">
            <v>726.945726437792</v>
          </cell>
        </row>
        <row r="21">
          <cell r="P21" t="str">
            <v>Cal 2006</v>
          </cell>
          <cell r="Q21">
            <v>4.5746158669062</v>
          </cell>
        </row>
        <row r="21">
          <cell r="AB21">
            <v>37469</v>
          </cell>
        </row>
        <row r="21">
          <cell r="AK21">
            <v>37.0297597633455</v>
          </cell>
        </row>
        <row r="21">
          <cell r="AO21">
            <v>725.170298339094</v>
          </cell>
        </row>
        <row r="22">
          <cell r="P22" t="str">
            <v>Cal 2007</v>
          </cell>
          <cell r="Q22">
            <v>4.71990640231052</v>
          </cell>
        </row>
        <row r="22">
          <cell r="AB22">
            <v>37500</v>
          </cell>
        </row>
        <row r="22">
          <cell r="AK22">
            <v>36.6942257040878</v>
          </cell>
        </row>
        <row r="22">
          <cell r="AO22">
            <v>700.111635589808</v>
          </cell>
        </row>
        <row r="23">
          <cell r="P23" t="str">
            <v>Cal 2008</v>
          </cell>
          <cell r="Q23">
            <v>4.82266430684775</v>
          </cell>
        </row>
        <row r="23">
          <cell r="AB23">
            <v>37530</v>
          </cell>
        </row>
        <row r="23">
          <cell r="AK23">
            <v>35.7197208738991</v>
          </cell>
        </row>
        <row r="23">
          <cell r="AO23">
            <v>721.594777191805</v>
          </cell>
        </row>
        <row r="24">
          <cell r="P24" t="str">
            <v>Cal 2009</v>
          </cell>
          <cell r="Q24">
            <v>4.9076567740706</v>
          </cell>
        </row>
        <row r="24">
          <cell r="AB24">
            <v>37561</v>
          </cell>
        </row>
        <row r="24">
          <cell r="AK24">
            <v>39.2971551999103</v>
          </cell>
        </row>
        <row r="24">
          <cell r="AO24">
            <v>696.476131890804</v>
          </cell>
        </row>
        <row r="25">
          <cell r="P25" t="str">
            <v>Cal 2010</v>
          </cell>
          <cell r="Q25">
            <v>5.04479488584949</v>
          </cell>
        </row>
        <row r="25">
          <cell r="AB25">
            <v>37591</v>
          </cell>
        </row>
        <row r="25">
          <cell r="AK25">
            <v>42.3877222472903</v>
          </cell>
        </row>
        <row r="25">
          <cell r="AO25">
            <v>717.714085270552</v>
          </cell>
        </row>
        <row r="26">
          <cell r="P26" t="str">
            <v>Cal 2011</v>
          </cell>
          <cell r="Q26">
            <v>5.27283321465547</v>
          </cell>
        </row>
        <row r="26">
          <cell r="AB26">
            <v>37622</v>
          </cell>
        </row>
        <row r="26">
          <cell r="AK26">
            <v>40.2342316151218</v>
          </cell>
        </row>
        <row r="26">
          <cell r="AO26">
            <v>715.580576650261</v>
          </cell>
        </row>
        <row r="27">
          <cell r="P27" t="str">
            <v>Cal 2012</v>
          </cell>
          <cell r="Q27">
            <v>5.41196647506253</v>
          </cell>
        </row>
        <row r="27">
          <cell r="AB27">
            <v>37653</v>
          </cell>
        </row>
        <row r="27">
          <cell r="AK27">
            <v>39.008808804776</v>
          </cell>
        </row>
        <row r="27">
          <cell r="AO27">
            <v>644.415249096999</v>
          </cell>
        </row>
        <row r="28">
          <cell r="P28" t="str">
            <v>Cal 2013</v>
          </cell>
          <cell r="Q28">
            <v>5.53105617387652</v>
          </cell>
        </row>
        <row r="28">
          <cell r="AB28">
            <v>37681</v>
          </cell>
        </row>
        <row r="28">
          <cell r="AK28">
            <v>37.4429548388716</v>
          </cell>
        </row>
        <row r="28">
          <cell r="AO28">
            <v>711.164217370004</v>
          </cell>
        </row>
        <row r="29">
          <cell r="P29" t="str">
            <v>Cal 2014</v>
          </cell>
          <cell r="Q29">
            <v>5.65546355456816</v>
          </cell>
        </row>
        <row r="29">
          <cell r="AB29">
            <v>37712</v>
          </cell>
        </row>
        <row r="29">
          <cell r="AK29">
            <v>35.2890008851363</v>
          </cell>
        </row>
        <row r="29">
          <cell r="AO29">
            <v>685.960379182662</v>
          </cell>
        </row>
        <row r="30">
          <cell r="P30" t="str">
            <v>Cal 2015</v>
          </cell>
          <cell r="Q30">
            <v>5.73265261589485</v>
          </cell>
        </row>
        <row r="30">
          <cell r="AB30">
            <v>37742</v>
          </cell>
        </row>
        <row r="30">
          <cell r="AK30">
            <v>35.3009286683004</v>
          </cell>
        </row>
        <row r="30">
          <cell r="AO30">
            <v>706.394414723397</v>
          </cell>
        </row>
        <row r="31">
          <cell r="P31" t="str">
            <v>Cal 2016</v>
          </cell>
          <cell r="Q31">
            <v>5.92152001734643</v>
          </cell>
        </row>
        <row r="31">
          <cell r="AB31">
            <v>37773</v>
          </cell>
        </row>
        <row r="31">
          <cell r="AK31">
            <v>35.7274288099514</v>
          </cell>
        </row>
        <row r="31">
          <cell r="AO31">
            <v>681.245769547152</v>
          </cell>
        </row>
        <row r="32">
          <cell r="P32" t="str">
            <v>Cal 2017</v>
          </cell>
          <cell r="Q32">
            <v>6.1051487661812</v>
          </cell>
        </row>
        <row r="32">
          <cell r="AB32">
            <v>37803</v>
          </cell>
        </row>
        <row r="32">
          <cell r="AK32">
            <v>36.0905692314145</v>
          </cell>
        </row>
        <row r="32">
          <cell r="AO32">
            <v>701.422174429705</v>
          </cell>
        </row>
        <row r="33">
          <cell r="P33" t="str">
            <v>Cal 2018</v>
          </cell>
          <cell r="Q33">
            <v>6.27817051523242</v>
          </cell>
        </row>
        <row r="33">
          <cell r="AB33">
            <v>37834</v>
          </cell>
        </row>
        <row r="33">
          <cell r="AK33">
            <v>36.3460374811933</v>
          </cell>
        </row>
        <row r="33">
          <cell r="AO33">
            <v>698.819284982868</v>
          </cell>
        </row>
        <row r="34">
          <cell r="P34" t="str">
            <v>Cal 2019</v>
          </cell>
          <cell r="Q34">
            <v>6.44960012709996</v>
          </cell>
        </row>
        <row r="34">
          <cell r="AB34">
            <v>37865</v>
          </cell>
        </row>
        <row r="34">
          <cell r="AK34">
            <v>36.4480808932423</v>
          </cell>
        </row>
        <row r="34">
          <cell r="AO34">
            <v>673.770654640555</v>
          </cell>
        </row>
        <row r="35">
          <cell r="P35" t="str">
            <v>Cal 2020</v>
          </cell>
          <cell r="Q35">
            <v>6.61593879225088</v>
          </cell>
        </row>
        <row r="35">
          <cell r="AB35">
            <v>37895</v>
          </cell>
        </row>
        <row r="35">
          <cell r="AK35">
            <v>36.7845902110709</v>
          </cell>
        </row>
        <row r="35">
          <cell r="AO35">
            <v>693.551067405782</v>
          </cell>
        </row>
        <row r="36">
          <cell r="P36" t="str">
            <v>Cal 2021</v>
          </cell>
          <cell r="Q36" t="e">
            <v>#VALUE!</v>
          </cell>
        </row>
        <row r="36">
          <cell r="AB36">
            <v>37926</v>
          </cell>
        </row>
        <row r="36">
          <cell r="AK36">
            <v>39.6287071772964</v>
          </cell>
        </row>
        <row r="36">
          <cell r="AO36">
            <v>668.648567543769</v>
          </cell>
        </row>
        <row r="37">
          <cell r="AB37">
            <v>37956</v>
          </cell>
        </row>
        <row r="37">
          <cell r="AK37">
            <v>42.1517318277202</v>
          </cell>
        </row>
        <row r="37">
          <cell r="AO37">
            <v>688.26263314714</v>
          </cell>
        </row>
        <row r="38">
          <cell r="AB38">
            <v>37987</v>
          </cell>
        </row>
        <row r="38">
          <cell r="AK38">
            <v>41.131139274465</v>
          </cell>
        </row>
        <row r="38">
          <cell r="AO38">
            <v>685.526011112202</v>
          </cell>
        </row>
        <row r="39">
          <cell r="AB39">
            <v>38018</v>
          </cell>
        </row>
        <row r="39">
          <cell r="AK39">
            <v>39.6529117601331</v>
          </cell>
        </row>
        <row r="39">
          <cell r="AO39">
            <v>638.825333601916</v>
          </cell>
        </row>
        <row r="40">
          <cell r="AB40">
            <v>38047</v>
          </cell>
        </row>
        <row r="40">
          <cell r="AK40">
            <v>37.9911557942922</v>
          </cell>
        </row>
        <row r="40">
          <cell r="AO40">
            <v>680.114909667382</v>
          </cell>
        </row>
        <row r="41">
          <cell r="AB41">
            <v>38078</v>
          </cell>
        </row>
        <row r="41">
          <cell r="AK41">
            <v>35.1114823742843</v>
          </cell>
        </row>
        <row r="41">
          <cell r="AO41">
            <v>655.479614244109</v>
          </cell>
        </row>
        <row r="42">
          <cell r="AB42">
            <v>38108</v>
          </cell>
        </row>
        <row r="42">
          <cell r="AK42">
            <v>34.7895450501416</v>
          </cell>
        </row>
        <row r="42">
          <cell r="AO42">
            <v>674.462734761702</v>
          </cell>
        </row>
        <row r="43">
          <cell r="AB43">
            <v>38139</v>
          </cell>
        </row>
        <row r="43">
          <cell r="AK43">
            <v>35.4626777280418</v>
          </cell>
        </row>
        <row r="43">
          <cell r="AO43">
            <v>649.937660266372</v>
          </cell>
        </row>
        <row r="44">
          <cell r="AB44">
            <v>38169</v>
          </cell>
        </row>
        <row r="44">
          <cell r="AK44">
            <v>35.9068885035357</v>
          </cell>
        </row>
        <row r="44">
          <cell r="AO44">
            <v>668.663066219877</v>
          </cell>
        </row>
        <row r="45">
          <cell r="AB45">
            <v>38200</v>
          </cell>
        </row>
        <row r="45">
          <cell r="AK45">
            <v>36.4042103714468</v>
          </cell>
        </row>
        <row r="45">
          <cell r="AO45">
            <v>665.660689097358</v>
          </cell>
        </row>
        <row r="46">
          <cell r="AB46">
            <v>38231</v>
          </cell>
        </row>
        <row r="46">
          <cell r="AK46">
            <v>36.3801551943575</v>
          </cell>
        </row>
        <row r="46">
          <cell r="AO46">
            <v>641.315134737273</v>
          </cell>
        </row>
        <row r="47">
          <cell r="AB47">
            <v>38261</v>
          </cell>
        </row>
        <row r="47">
          <cell r="AK47">
            <v>36.3975007106165</v>
          </cell>
        </row>
        <row r="47">
          <cell r="AO47">
            <v>659.647585081249</v>
          </cell>
        </row>
        <row r="48">
          <cell r="AB48">
            <v>38292</v>
          </cell>
        </row>
        <row r="48">
          <cell r="AK48">
            <v>39.2035717567003</v>
          </cell>
        </row>
        <row r="48">
          <cell r="AO48">
            <v>635.578943440204</v>
          </cell>
        </row>
        <row r="49">
          <cell r="AB49">
            <v>38322</v>
          </cell>
        </row>
        <row r="49">
          <cell r="AK49">
            <v>41.4777826390796</v>
          </cell>
        </row>
        <row r="49">
          <cell r="AO49">
            <v>653.893089659188</v>
          </cell>
        </row>
        <row r="50">
          <cell r="AB50">
            <v>38353</v>
          </cell>
        </row>
        <row r="50">
          <cell r="AK50">
            <v>40.7065786505731</v>
          </cell>
        </row>
        <row r="50">
          <cell r="AO50">
            <v>650.975943417435</v>
          </cell>
        </row>
        <row r="51">
          <cell r="AB51">
            <v>38384</v>
          </cell>
        </row>
        <row r="51">
          <cell r="AK51">
            <v>39.3964916296176</v>
          </cell>
        </row>
        <row r="51">
          <cell r="AO51">
            <v>585.517348823429</v>
          </cell>
        </row>
        <row r="52">
          <cell r="AB52">
            <v>38412</v>
          </cell>
        </row>
        <row r="52">
          <cell r="AK52">
            <v>37.6912149423721</v>
          </cell>
        </row>
        <row r="52">
          <cell r="AO52">
            <v>645.360916691018</v>
          </cell>
        </row>
        <row r="53">
          <cell r="AB53">
            <v>38443</v>
          </cell>
        </row>
        <row r="53">
          <cell r="AK53">
            <v>34.8474628786388</v>
          </cell>
        </row>
        <row r="53">
          <cell r="AO53">
            <v>621.726437204079</v>
          </cell>
        </row>
        <row r="54">
          <cell r="AB54">
            <v>38473</v>
          </cell>
        </row>
        <row r="54">
          <cell r="AK54">
            <v>34.6977543829933</v>
          </cell>
        </row>
        <row r="54">
          <cell r="AO54">
            <v>639.471364660826</v>
          </cell>
        </row>
        <row r="55">
          <cell r="AB55">
            <v>38504</v>
          </cell>
        </row>
        <row r="55">
          <cell r="AK55">
            <v>35.2562348949856</v>
          </cell>
        </row>
        <row r="55">
          <cell r="AO55">
            <v>615.98644841934</v>
          </cell>
        </row>
        <row r="56">
          <cell r="AB56">
            <v>38534</v>
          </cell>
        </row>
        <row r="56">
          <cell r="AK56">
            <v>35.6033956786344</v>
          </cell>
        </row>
        <row r="56">
          <cell r="AO56">
            <v>633.49955265768</v>
          </cell>
        </row>
        <row r="57">
          <cell r="AB57">
            <v>38565</v>
          </cell>
        </row>
        <row r="57">
          <cell r="AK57">
            <v>36.272696902705</v>
          </cell>
        </row>
        <row r="57">
          <cell r="AO57">
            <v>630.434256709632</v>
          </cell>
        </row>
        <row r="58">
          <cell r="AB58">
            <v>38596</v>
          </cell>
        </row>
        <row r="58">
          <cell r="AK58">
            <v>36.15981738303</v>
          </cell>
        </row>
        <row r="58">
          <cell r="AO58">
            <v>607.182986478183</v>
          </cell>
        </row>
        <row r="59">
          <cell r="AB59">
            <v>38626</v>
          </cell>
        </row>
        <row r="59">
          <cell r="AK59">
            <v>36.1703476283635</v>
          </cell>
        </row>
        <row r="59">
          <cell r="AO59">
            <v>624.344788223325</v>
          </cell>
        </row>
        <row r="60">
          <cell r="AB60">
            <v>38657</v>
          </cell>
        </row>
        <row r="60">
          <cell r="AK60">
            <v>38.8314422992216</v>
          </cell>
        </row>
        <row r="60">
          <cell r="AO60">
            <v>601.253641307059</v>
          </cell>
        </row>
        <row r="61">
          <cell r="AB61">
            <v>38687</v>
          </cell>
        </row>
        <row r="61">
          <cell r="AK61">
            <v>40.8863313619673</v>
          </cell>
        </row>
        <row r="61">
          <cell r="AO61">
            <v>618.18158023006</v>
          </cell>
        </row>
        <row r="62">
          <cell r="AB62">
            <v>38718</v>
          </cell>
        </row>
        <row r="62">
          <cell r="AK62">
            <v>36.7225242388237</v>
          </cell>
        </row>
        <row r="62">
          <cell r="AO62">
            <v>615.022294567219</v>
          </cell>
        </row>
        <row r="63">
          <cell r="AB63">
            <v>38749</v>
          </cell>
        </row>
        <row r="63">
          <cell r="AK63">
            <v>35.5787372091756</v>
          </cell>
        </row>
        <row r="63">
          <cell r="AO63">
            <v>552.835754499067</v>
          </cell>
        </row>
        <row r="64">
          <cell r="AB64">
            <v>38777</v>
          </cell>
        </row>
        <row r="64">
          <cell r="AK64">
            <v>34.0855313474242</v>
          </cell>
        </row>
        <row r="64">
          <cell r="AO64">
            <v>608.960904166317</v>
          </cell>
        </row>
        <row r="65">
          <cell r="AB65">
            <v>38808</v>
          </cell>
        </row>
        <row r="65">
          <cell r="AK65">
            <v>31.543673507589</v>
          </cell>
        </row>
        <row r="65">
          <cell r="AO65">
            <v>586.283240000203</v>
          </cell>
        </row>
        <row r="66">
          <cell r="AB66">
            <v>38838</v>
          </cell>
        </row>
        <row r="66">
          <cell r="AK66">
            <v>31.5688721171483</v>
          </cell>
        </row>
        <row r="66">
          <cell r="AO66">
            <v>602.62989322473</v>
          </cell>
        </row>
        <row r="67">
          <cell r="AB67">
            <v>38869</v>
          </cell>
        </row>
        <row r="67">
          <cell r="AK67">
            <v>31.9910867786974</v>
          </cell>
        </row>
        <row r="67">
          <cell r="AO67">
            <v>580.125900903632</v>
          </cell>
        </row>
        <row r="68">
          <cell r="AB68">
            <v>38899</v>
          </cell>
        </row>
        <row r="68">
          <cell r="AK68">
            <v>32.3407473910108</v>
          </cell>
        </row>
        <row r="68">
          <cell r="AO68">
            <v>596.23706309335</v>
          </cell>
        </row>
        <row r="69">
          <cell r="AB69">
            <v>38930</v>
          </cell>
        </row>
        <row r="69">
          <cell r="AK69">
            <v>32.9114073868982</v>
          </cell>
        </row>
        <row r="69">
          <cell r="AO69">
            <v>592.965658556379</v>
          </cell>
        </row>
        <row r="70">
          <cell r="AB70">
            <v>38961</v>
          </cell>
        </row>
        <row r="70">
          <cell r="AK70">
            <v>32.7894646968679</v>
          </cell>
        </row>
        <row r="70">
          <cell r="AO70">
            <v>570.730476806039</v>
          </cell>
        </row>
        <row r="71">
          <cell r="AB71">
            <v>38991</v>
          </cell>
        </row>
        <row r="71">
          <cell r="AK71">
            <v>32.9189912981059</v>
          </cell>
        </row>
        <row r="71">
          <cell r="AO71">
            <v>586.486096319728</v>
          </cell>
        </row>
        <row r="72">
          <cell r="AB72">
            <v>39022</v>
          </cell>
        </row>
        <row r="72">
          <cell r="AK72">
            <v>35.268968894413</v>
          </cell>
        </row>
        <row r="72">
          <cell r="AO72">
            <v>564.746417543264</v>
          </cell>
        </row>
        <row r="73">
          <cell r="AB73">
            <v>39052</v>
          </cell>
        </row>
        <row r="73">
          <cell r="AK73">
            <v>37.0124694789613</v>
          </cell>
        </row>
        <row r="73">
          <cell r="AO73">
            <v>580.725901532767</v>
          </cell>
        </row>
        <row r="74">
          <cell r="AB74">
            <v>39083</v>
          </cell>
        </row>
        <row r="74">
          <cell r="AK74">
            <v>37.981761383821</v>
          </cell>
        </row>
        <row r="74">
          <cell r="AO74">
            <v>577.860370711966</v>
          </cell>
        </row>
        <row r="75">
          <cell r="AB75">
            <v>39114</v>
          </cell>
        </row>
        <row r="75">
          <cell r="AK75">
            <v>36.7422348746705</v>
          </cell>
        </row>
        <row r="75">
          <cell r="AO75">
            <v>519.550754128531</v>
          </cell>
        </row>
        <row r="76">
          <cell r="AB76">
            <v>39142</v>
          </cell>
        </row>
        <row r="76">
          <cell r="AK76">
            <v>35.1834293001566</v>
          </cell>
        </row>
        <row r="76">
          <cell r="AO76">
            <v>572.398686696811</v>
          </cell>
        </row>
        <row r="77">
          <cell r="AB77">
            <v>39173</v>
          </cell>
        </row>
        <row r="77">
          <cell r="AK77">
            <v>32.7170745848584</v>
          </cell>
        </row>
        <row r="77">
          <cell r="AO77">
            <v>551.225775549641</v>
          </cell>
        </row>
        <row r="78">
          <cell r="AB78">
            <v>39203</v>
          </cell>
        </row>
        <row r="78">
          <cell r="AK78">
            <v>32.6856478386894</v>
          </cell>
        </row>
        <row r="78">
          <cell r="AO78">
            <v>566.742077482873</v>
          </cell>
        </row>
        <row r="79">
          <cell r="AB79">
            <v>39234</v>
          </cell>
        </row>
        <row r="79">
          <cell r="AK79">
            <v>33.0510897933709</v>
          </cell>
        </row>
        <row r="79">
          <cell r="AO79">
            <v>545.747057204366</v>
          </cell>
        </row>
        <row r="80">
          <cell r="AB80">
            <v>39264</v>
          </cell>
        </row>
        <row r="80">
          <cell r="AK80">
            <v>33.4848673393272</v>
          </cell>
        </row>
        <row r="80">
          <cell r="AO80">
            <v>561.07691482551</v>
          </cell>
        </row>
        <row r="81">
          <cell r="AB81">
            <v>39295</v>
          </cell>
        </row>
        <row r="81">
          <cell r="AK81">
            <v>34.0027732697031</v>
          </cell>
        </row>
        <row r="81">
          <cell r="AO81">
            <v>558.195067840289</v>
          </cell>
        </row>
        <row r="82">
          <cell r="AB82">
            <v>39326</v>
          </cell>
        </row>
        <row r="82">
          <cell r="AK82">
            <v>33.7877119194226</v>
          </cell>
        </row>
        <row r="82">
          <cell r="AO82">
            <v>537.470128045405</v>
          </cell>
        </row>
        <row r="83">
          <cell r="AB83">
            <v>39356</v>
          </cell>
        </row>
        <row r="83">
          <cell r="AK83">
            <v>34.0586661878166</v>
          </cell>
        </row>
        <row r="83">
          <cell r="AO83">
            <v>552.51964316539</v>
          </cell>
        </row>
        <row r="84">
          <cell r="AB84">
            <v>39387</v>
          </cell>
        </row>
        <row r="84">
          <cell r="AK84">
            <v>36.114133125989</v>
          </cell>
        </row>
        <row r="84">
          <cell r="AO84">
            <v>531.974888278786</v>
          </cell>
        </row>
        <row r="85">
          <cell r="AB85">
            <v>39417</v>
          </cell>
        </row>
        <row r="85">
          <cell r="AK85">
            <v>37.8589518799737</v>
          </cell>
        </row>
        <row r="85">
          <cell r="AO85">
            <v>546.839145671992</v>
          </cell>
        </row>
        <row r="86">
          <cell r="AB86">
            <v>39448</v>
          </cell>
        </row>
        <row r="86">
          <cell r="AK86">
            <v>38.8608349665554</v>
          </cell>
        </row>
        <row r="86">
          <cell r="AO86">
            <v>543.950829472846</v>
          </cell>
        </row>
        <row r="87">
          <cell r="AB87">
            <v>39479</v>
          </cell>
        </row>
        <row r="87">
          <cell r="AK87">
            <v>37.6403600049163</v>
          </cell>
        </row>
        <row r="87">
          <cell r="AO87">
            <v>506.292275020513</v>
          </cell>
        </row>
        <row r="88">
          <cell r="AB88">
            <v>39508</v>
          </cell>
        </row>
        <row r="88">
          <cell r="AK88">
            <v>35.979089809134</v>
          </cell>
        </row>
        <row r="88">
          <cell r="AO88">
            <v>538.358483011572</v>
          </cell>
        </row>
        <row r="89">
          <cell r="AB89">
            <v>39539</v>
          </cell>
        </row>
        <row r="89">
          <cell r="AK89">
            <v>33.4953199350806</v>
          </cell>
        </row>
        <row r="89">
          <cell r="AO89">
            <v>518.266197053981</v>
          </cell>
        </row>
        <row r="90">
          <cell r="AB90">
            <v>39569</v>
          </cell>
        </row>
        <row r="90">
          <cell r="AK90">
            <v>33.3400824917613</v>
          </cell>
        </row>
        <row r="90">
          <cell r="AO90">
            <v>532.671256910682</v>
          </cell>
        </row>
        <row r="91">
          <cell r="AB91">
            <v>39600</v>
          </cell>
        </row>
        <row r="91">
          <cell r="AK91">
            <v>33.729778091431</v>
          </cell>
        </row>
        <row r="91">
          <cell r="AO91">
            <v>512.761820560056</v>
          </cell>
        </row>
        <row r="92">
          <cell r="AB92">
            <v>39630</v>
          </cell>
        </row>
        <row r="92">
          <cell r="AK92">
            <v>34.2633913388918</v>
          </cell>
        </row>
        <row r="92">
          <cell r="AO92">
            <v>526.983667190212</v>
          </cell>
        </row>
        <row r="93">
          <cell r="AB93">
            <v>39661</v>
          </cell>
        </row>
        <row r="93">
          <cell r="AK93">
            <v>34.5841308812298</v>
          </cell>
        </row>
        <row r="93">
          <cell r="AO93">
            <v>524.093535914894</v>
          </cell>
        </row>
        <row r="94">
          <cell r="AB94">
            <v>39692</v>
          </cell>
        </row>
        <row r="94">
          <cell r="AK94">
            <v>34.6212809690034</v>
          </cell>
        </row>
        <row r="94">
          <cell r="AO94">
            <v>504.46108765796</v>
          </cell>
        </row>
        <row r="95">
          <cell r="AB95">
            <v>39722</v>
          </cell>
        </row>
        <row r="95">
          <cell r="AK95">
            <v>34.7666107758522</v>
          </cell>
        </row>
        <row r="95">
          <cell r="AO95">
            <v>518.40788380185</v>
          </cell>
        </row>
        <row r="96">
          <cell r="AB96">
            <v>39753</v>
          </cell>
        </row>
        <row r="96">
          <cell r="AK96">
            <v>36.6990833163179</v>
          </cell>
        </row>
        <row r="96">
          <cell r="AO96">
            <v>498.959823582645</v>
          </cell>
        </row>
        <row r="97">
          <cell r="AB97">
            <v>39783</v>
          </cell>
        </row>
        <row r="97">
          <cell r="AK97">
            <v>38.7455244788526</v>
          </cell>
        </row>
        <row r="97">
          <cell r="AO97">
            <v>512.725142628181</v>
          </cell>
        </row>
        <row r="98">
          <cell r="AB98">
            <v>39814</v>
          </cell>
        </row>
        <row r="98">
          <cell r="AK98">
            <v>39.6023930050013</v>
          </cell>
        </row>
        <row r="98">
          <cell r="AO98">
            <v>509.838718029854</v>
          </cell>
        </row>
        <row r="99">
          <cell r="AB99">
            <v>39845</v>
          </cell>
        </row>
        <row r="99">
          <cell r="AK99">
            <v>38.4358140679509</v>
          </cell>
        </row>
        <row r="99">
          <cell r="AO99">
            <v>458.088233824259</v>
          </cell>
        </row>
        <row r="100">
          <cell r="AB100">
            <v>39873</v>
          </cell>
        </row>
        <row r="100">
          <cell r="AK100">
            <v>36.8595040630492</v>
          </cell>
        </row>
        <row r="100">
          <cell r="AO100">
            <v>504.348786849873</v>
          </cell>
        </row>
        <row r="101">
          <cell r="AB101">
            <v>39904</v>
          </cell>
        </row>
        <row r="101">
          <cell r="AK101">
            <v>33.8312987068299</v>
          </cell>
        </row>
        <row r="101">
          <cell r="AO101">
            <v>485.359325418271</v>
          </cell>
        </row>
        <row r="102">
          <cell r="AB102">
            <v>39934</v>
          </cell>
        </row>
        <row r="102">
          <cell r="AK102">
            <v>33.6197327546606</v>
          </cell>
        </row>
        <row r="102">
          <cell r="AO102">
            <v>498.678717064802</v>
          </cell>
        </row>
        <row r="103">
          <cell r="AB103">
            <v>39965</v>
          </cell>
        </row>
        <row r="103">
          <cell r="AK103">
            <v>34.1826757680382</v>
          </cell>
        </row>
        <row r="103">
          <cell r="AO103">
            <v>479.875265006598</v>
          </cell>
        </row>
        <row r="104">
          <cell r="AB104">
            <v>39995</v>
          </cell>
        </row>
        <row r="104">
          <cell r="AK104">
            <v>34.7132084333631</v>
          </cell>
        </row>
        <row r="104">
          <cell r="AO104">
            <v>493.015931850098</v>
          </cell>
        </row>
        <row r="105">
          <cell r="AB105">
            <v>40026</v>
          </cell>
        </row>
        <row r="105">
          <cell r="AK105">
            <v>35.0067357496964</v>
          </cell>
        </row>
        <row r="105">
          <cell r="AO105">
            <v>490.141306581666</v>
          </cell>
        </row>
        <row r="106">
          <cell r="AB106">
            <v>40057</v>
          </cell>
        </row>
        <row r="106">
          <cell r="AK106">
            <v>35.0661560546855</v>
          </cell>
        </row>
        <row r="106">
          <cell r="AO106">
            <v>471.619055748311</v>
          </cell>
        </row>
        <row r="107">
          <cell r="AB107">
            <v>40087</v>
          </cell>
        </row>
        <row r="107">
          <cell r="AK107">
            <v>35.1835062896641</v>
          </cell>
        </row>
        <row r="107">
          <cell r="AO107">
            <v>484.491812107707</v>
          </cell>
        </row>
        <row r="108">
          <cell r="AB108">
            <v>40118</v>
          </cell>
        </row>
        <row r="108">
          <cell r="AK108">
            <v>37.9186327190998</v>
          </cell>
        </row>
        <row r="108">
          <cell r="AO108">
            <v>466.156379390557</v>
          </cell>
        </row>
        <row r="109">
          <cell r="AB109">
            <v>40148</v>
          </cell>
        </row>
        <row r="109">
          <cell r="AK109">
            <v>39.9357505875046</v>
          </cell>
        </row>
        <row r="109">
          <cell r="AO109">
            <v>478.852632175045</v>
          </cell>
        </row>
        <row r="110">
          <cell r="AB110">
            <v>40179</v>
          </cell>
        </row>
        <row r="110">
          <cell r="AK110">
            <v>40.7440940756235</v>
          </cell>
        </row>
        <row r="110">
          <cell r="AO110">
            <v>475.99115009644</v>
          </cell>
        </row>
        <row r="111">
          <cell r="AB111">
            <v>40210</v>
          </cell>
        </row>
        <row r="111">
          <cell r="AK111">
            <v>39.6642613441868</v>
          </cell>
        </row>
        <row r="111">
          <cell r="AO111">
            <v>427.534697108994</v>
          </cell>
        </row>
        <row r="112">
          <cell r="AB112">
            <v>40238</v>
          </cell>
        </row>
        <row r="112">
          <cell r="AK112">
            <v>38.1613910589675</v>
          </cell>
        </row>
        <row r="112">
          <cell r="AO112">
            <v>470.553851626317</v>
          </cell>
        </row>
        <row r="113">
          <cell r="AB113">
            <v>40269</v>
          </cell>
        </row>
        <row r="113">
          <cell r="AK113">
            <v>34.8596648762763</v>
          </cell>
        </row>
        <row r="113">
          <cell r="AO113">
            <v>452.681801851302</v>
          </cell>
        </row>
        <row r="114">
          <cell r="AB114">
            <v>40299</v>
          </cell>
        </row>
        <row r="114">
          <cell r="AK114">
            <v>34.6475893193691</v>
          </cell>
        </row>
        <row r="114">
          <cell r="AO114">
            <v>464.945228744061</v>
          </cell>
        </row>
        <row r="115">
          <cell r="AB115">
            <v>40330</v>
          </cell>
        </row>
        <row r="115">
          <cell r="AK115">
            <v>35.2253275385656</v>
          </cell>
        </row>
        <row r="115">
          <cell r="AO115">
            <v>447.260629559253</v>
          </cell>
        </row>
        <row r="116">
          <cell r="AB116">
            <v>40360</v>
          </cell>
        </row>
        <row r="116">
          <cell r="AK116">
            <v>35.6622712219992</v>
          </cell>
        </row>
        <row r="116">
          <cell r="AO116">
            <v>459.350932059289</v>
          </cell>
        </row>
        <row r="117">
          <cell r="AB117">
            <v>40391</v>
          </cell>
        </row>
        <row r="117">
          <cell r="AK117">
            <v>36.1191511708925</v>
          </cell>
        </row>
        <row r="117">
          <cell r="AO117">
            <v>456.513776257571</v>
          </cell>
        </row>
        <row r="118">
          <cell r="AB118">
            <v>40422</v>
          </cell>
        </row>
        <row r="118">
          <cell r="AK118">
            <v>36.1328547151545</v>
          </cell>
        </row>
        <row r="118">
          <cell r="AO118">
            <v>439.112024729855</v>
          </cell>
        </row>
        <row r="119">
          <cell r="AB119">
            <v>40452</v>
          </cell>
        </row>
        <row r="119">
          <cell r="AK119">
            <v>36.1786402255432</v>
          </cell>
        </row>
        <row r="119">
          <cell r="AO119">
            <v>450.943184328337</v>
          </cell>
        </row>
        <row r="120">
          <cell r="AB120">
            <v>40483</v>
          </cell>
        </row>
        <row r="120">
          <cell r="AK120">
            <v>38.5491910997355</v>
          </cell>
        </row>
        <row r="120">
          <cell r="AO120">
            <v>433.72899684758</v>
          </cell>
        </row>
        <row r="121">
          <cell r="AB121">
            <v>40513</v>
          </cell>
        </row>
        <row r="121">
          <cell r="AK121">
            <v>40.5657043254831</v>
          </cell>
        </row>
        <row r="121">
          <cell r="AO121">
            <v>445.389672504784</v>
          </cell>
        </row>
        <row r="122">
          <cell r="AB122">
            <v>40544</v>
          </cell>
        </row>
        <row r="122">
          <cell r="AK122">
            <v>36.5348088590463</v>
          </cell>
        </row>
        <row r="122">
          <cell r="AO122">
            <v>442.57428325111</v>
          </cell>
        </row>
        <row r="123">
          <cell r="AB123">
            <v>40575</v>
          </cell>
        </row>
        <row r="123">
          <cell r="AK123">
            <v>35.8671544277465</v>
          </cell>
        </row>
        <row r="123">
          <cell r="AO123">
            <v>397.388278165925</v>
          </cell>
        </row>
        <row r="124">
          <cell r="AB124">
            <v>40603</v>
          </cell>
        </row>
        <row r="124">
          <cell r="AK124">
            <v>34.5677956408153</v>
          </cell>
        </row>
        <row r="124">
          <cell r="AO124">
            <v>437.229402431748</v>
          </cell>
        </row>
        <row r="125">
          <cell r="AB125">
            <v>40634</v>
          </cell>
        </row>
        <row r="125">
          <cell r="AK125">
            <v>31.5897490114282</v>
          </cell>
        </row>
        <row r="125">
          <cell r="AO125">
            <v>420.479278305608</v>
          </cell>
        </row>
        <row r="126">
          <cell r="AB126">
            <v>40664</v>
          </cell>
        </row>
        <row r="126">
          <cell r="AK126">
            <v>31.0836292122163</v>
          </cell>
        </row>
        <row r="126">
          <cell r="AO126">
            <v>431.722704915938</v>
          </cell>
        </row>
        <row r="127">
          <cell r="AB127">
            <v>40695</v>
          </cell>
        </row>
        <row r="127">
          <cell r="AK127">
            <v>31.9597319291266</v>
          </cell>
        </row>
        <row r="127">
          <cell r="AO127">
            <v>415.15984272877</v>
          </cell>
        </row>
        <row r="128">
          <cell r="AB128">
            <v>40725</v>
          </cell>
        </row>
        <row r="128">
          <cell r="AK128">
            <v>31.8899340174913</v>
          </cell>
        </row>
        <row r="128">
          <cell r="AO128">
            <v>426.23669894135</v>
          </cell>
        </row>
        <row r="129">
          <cell r="AB129">
            <v>40756</v>
          </cell>
        </row>
        <row r="129">
          <cell r="AK129">
            <v>32.8781489577423</v>
          </cell>
        </row>
        <row r="129">
          <cell r="AO129">
            <v>423.456977597259</v>
          </cell>
        </row>
        <row r="130">
          <cell r="AB130">
            <v>40787</v>
          </cell>
        </row>
        <row r="130">
          <cell r="AK130">
            <v>32.558411596663</v>
          </cell>
        </row>
        <row r="130">
          <cell r="AO130">
            <v>407.176183595191</v>
          </cell>
        </row>
        <row r="131">
          <cell r="AB131">
            <v>40817</v>
          </cell>
        </row>
        <row r="131">
          <cell r="AK131">
            <v>32.6378647392083</v>
          </cell>
        </row>
        <row r="131">
          <cell r="AO131">
            <v>418.004051973495</v>
          </cell>
        </row>
        <row r="132">
          <cell r="AB132">
            <v>40848</v>
          </cell>
        </row>
        <row r="132">
          <cell r="AK132">
            <v>35.2866682733143</v>
          </cell>
        </row>
        <row r="132">
          <cell r="AO132">
            <v>402.225915219183</v>
          </cell>
        </row>
        <row r="133">
          <cell r="AB133">
            <v>40878</v>
          </cell>
        </row>
        <row r="133">
          <cell r="AK133">
            <v>37.0732703000613</v>
          </cell>
        </row>
        <row r="133">
          <cell r="AO133">
            <v>413.368888078978</v>
          </cell>
        </row>
        <row r="134">
          <cell r="AB134">
            <v>40909</v>
          </cell>
        </row>
        <row r="134">
          <cell r="AK134">
            <v>36.5348088590463</v>
          </cell>
        </row>
        <row r="134">
          <cell r="AO134">
            <v>411.104359186252</v>
          </cell>
        </row>
        <row r="135">
          <cell r="AB135">
            <v>40940</v>
          </cell>
        </row>
        <row r="135">
          <cell r="AK135">
            <v>35.9228974555118</v>
          </cell>
        </row>
        <row r="135">
          <cell r="AO135">
            <v>382.5912419472</v>
          </cell>
        </row>
        <row r="136">
          <cell r="AB136">
            <v>40969</v>
          </cell>
        </row>
        <row r="136">
          <cell r="AK136">
            <v>34.5240112258174</v>
          </cell>
        </row>
        <row r="136">
          <cell r="AO136">
            <v>406.744787440323</v>
          </cell>
        </row>
        <row r="137">
          <cell r="AB137">
            <v>41000</v>
          </cell>
        </row>
        <row r="137">
          <cell r="AK137">
            <v>31.3410108302358</v>
          </cell>
        </row>
        <row r="137">
          <cell r="AO137">
            <v>391.517669223577</v>
          </cell>
        </row>
        <row r="138">
          <cell r="AB138">
            <v>41030</v>
          </cell>
        </row>
        <row r="138">
          <cell r="AK138">
            <v>31.3642035571363</v>
          </cell>
        </row>
        <row r="138">
          <cell r="AO138">
            <v>402.344176727253</v>
          </cell>
        </row>
        <row r="139">
          <cell r="AB139">
            <v>41061</v>
          </cell>
        </row>
        <row r="139">
          <cell r="AK139">
            <v>31.9178449934397</v>
          </cell>
        </row>
        <row r="139">
          <cell r="AO139">
            <v>387.274150546465</v>
          </cell>
        </row>
        <row r="140">
          <cell r="AB140">
            <v>41091</v>
          </cell>
        </row>
        <row r="140">
          <cell r="AK140">
            <v>31.9311088838793</v>
          </cell>
        </row>
        <row r="140">
          <cell r="AO140">
            <v>397.975450261986</v>
          </cell>
        </row>
        <row r="141">
          <cell r="AB141">
            <v>41122</v>
          </cell>
        </row>
        <row r="141">
          <cell r="AK141">
            <v>32.8781489577423</v>
          </cell>
        </row>
        <row r="141">
          <cell r="AO141">
            <v>395.767496493602</v>
          </cell>
        </row>
        <row r="142">
          <cell r="AB142">
            <v>41153</v>
          </cell>
        </row>
        <row r="142">
          <cell r="AK142">
            <v>32.2138781406137</v>
          </cell>
        </row>
        <row r="142">
          <cell r="AO142">
            <v>380.932453601051</v>
          </cell>
        </row>
        <row r="143">
          <cell r="AB143">
            <v>41183</v>
          </cell>
        </row>
        <row r="143">
          <cell r="AK143">
            <v>32.971969560595</v>
          </cell>
        </row>
        <row r="143">
          <cell r="AO143">
            <v>391.446853800581</v>
          </cell>
        </row>
        <row r="144">
          <cell r="AB144">
            <v>41214</v>
          </cell>
        </row>
        <row r="144">
          <cell r="AK144">
            <v>35.2866682733143</v>
          </cell>
        </row>
        <row r="144">
          <cell r="AO144">
            <v>376.76632457066</v>
          </cell>
        </row>
        <row r="145">
          <cell r="AB145">
            <v>41244</v>
          </cell>
        </row>
        <row r="145">
          <cell r="AK145">
            <v>36.7412000606493</v>
          </cell>
        </row>
        <row r="145">
          <cell r="AO145">
            <v>387.158084582723</v>
          </cell>
        </row>
        <row r="146">
          <cell r="AB146">
            <v>41275</v>
          </cell>
        </row>
        <row r="146">
          <cell r="AK146">
            <v>36.8645879203142</v>
          </cell>
        </row>
        <row r="146">
          <cell r="AO146">
            <v>384.990757673947</v>
          </cell>
        </row>
        <row r="147">
          <cell r="AB147">
            <v>41306</v>
          </cell>
        </row>
        <row r="147">
          <cell r="AK147">
            <v>35.8671544277465</v>
          </cell>
        </row>
        <row r="147">
          <cell r="AO147">
            <v>345.948842760678</v>
          </cell>
        </row>
        <row r="148">
          <cell r="AB148">
            <v>41334</v>
          </cell>
        </row>
        <row r="148">
          <cell r="AK148">
            <v>34.2175203208324</v>
          </cell>
        </row>
        <row r="148">
          <cell r="AO148">
            <v>380.888573236933</v>
          </cell>
        </row>
        <row r="149">
          <cell r="AB149">
            <v>41365</v>
          </cell>
        </row>
        <row r="149">
          <cell r="AK149">
            <v>31.6312053749602</v>
          </cell>
        </row>
        <row r="149">
          <cell r="AO149">
            <v>366.586091317523</v>
          </cell>
        </row>
        <row r="150">
          <cell r="AB150">
            <v>41395</v>
          </cell>
        </row>
        <row r="150">
          <cell r="AK150">
            <v>31.3642035571363</v>
          </cell>
        </row>
        <row r="150">
          <cell r="AO150">
            <v>376.678649420856</v>
          </cell>
        </row>
        <row r="151">
          <cell r="AB151">
            <v>41426</v>
          </cell>
        </row>
        <row r="151">
          <cell r="AK151">
            <v>31.6246364436312</v>
          </cell>
        </row>
        <row r="151">
          <cell r="AO151">
            <v>362.527092578743</v>
          </cell>
        </row>
        <row r="152">
          <cell r="AB152">
            <v>41456</v>
          </cell>
        </row>
        <row r="152">
          <cell r="AK152">
            <v>32.2193329485951</v>
          </cell>
        </row>
        <row r="152">
          <cell r="AO152">
            <v>372.500545578338</v>
          </cell>
        </row>
        <row r="153">
          <cell r="AB153">
            <v>41487</v>
          </cell>
        </row>
        <row r="153">
          <cell r="AK153">
            <v>32.836504690538</v>
          </cell>
        </row>
        <row r="153">
          <cell r="AO153">
            <v>370.389433902352</v>
          </cell>
        </row>
        <row r="154">
          <cell r="AB154">
            <v>41518</v>
          </cell>
        </row>
        <row r="154">
          <cell r="AK154">
            <v>32.2569448226198</v>
          </cell>
        </row>
        <row r="154">
          <cell r="AO154">
            <v>356.46354332271</v>
          </cell>
        </row>
        <row r="155">
          <cell r="AB155">
            <v>41548</v>
          </cell>
        </row>
        <row r="155">
          <cell r="AK155">
            <v>32.971969560595</v>
          </cell>
        </row>
        <row r="155">
          <cell r="AO155">
            <v>366.259275315391</v>
          </cell>
        </row>
        <row r="156">
          <cell r="AB156">
            <v>41579</v>
          </cell>
        </row>
        <row r="156">
          <cell r="AK156">
            <v>35.2399927861803</v>
          </cell>
        </row>
        <row r="156">
          <cell r="AO156">
            <v>352.481711391812</v>
          </cell>
        </row>
        <row r="157">
          <cell r="AB157">
            <v>41609</v>
          </cell>
        </row>
        <row r="157">
          <cell r="AK157">
            <v>36.7886386662796</v>
          </cell>
        </row>
        <row r="157">
          <cell r="AO157">
            <v>362.16087117411</v>
          </cell>
        </row>
        <row r="158">
          <cell r="AB158">
            <v>41640</v>
          </cell>
        </row>
        <row r="158">
          <cell r="AK158">
            <v>36.8645879203142</v>
          </cell>
        </row>
        <row r="158">
          <cell r="AO158">
            <v>360.090234699192</v>
          </cell>
        </row>
        <row r="159">
          <cell r="AB159">
            <v>41671</v>
          </cell>
        </row>
        <row r="159">
          <cell r="AK159">
            <v>35.8671544277465</v>
          </cell>
        </row>
        <row r="159">
          <cell r="AO159">
            <v>323.536512674222</v>
          </cell>
        </row>
        <row r="160">
          <cell r="AB160">
            <v>41699</v>
          </cell>
        </row>
        <row r="160">
          <cell r="AK160">
            <v>34.2175203208324</v>
          </cell>
        </row>
        <row r="160">
          <cell r="AO160">
            <v>356.171963824942</v>
          </cell>
        </row>
        <row r="161">
          <cell r="AB161">
            <v>41730</v>
          </cell>
        </row>
        <row r="161">
          <cell r="AK161">
            <v>31.6312053749602</v>
          </cell>
        </row>
        <row r="161">
          <cell r="AO161">
            <v>342.757105414584</v>
          </cell>
        </row>
        <row r="162">
          <cell r="AB162">
            <v>41760</v>
          </cell>
        </row>
        <row r="162">
          <cell r="AK162">
            <v>31.324121507862</v>
          </cell>
        </row>
        <row r="162">
          <cell r="AO162">
            <v>352.15201906139</v>
          </cell>
        </row>
        <row r="163">
          <cell r="AB163">
            <v>41791</v>
          </cell>
        </row>
        <row r="163">
          <cell r="AK163">
            <v>31.6665233793181</v>
          </cell>
        </row>
        <row r="163">
          <cell r="AO163">
            <v>338.881879473682</v>
          </cell>
        </row>
        <row r="164">
          <cell r="AB164">
            <v>41821</v>
          </cell>
        </row>
        <row r="164">
          <cell r="AK164">
            <v>32.2193329485951</v>
          </cell>
        </row>
        <row r="164">
          <cell r="AO164">
            <v>348.163702098317</v>
          </cell>
        </row>
        <row r="165">
          <cell r="AB165">
            <v>41852</v>
          </cell>
        </row>
        <row r="165">
          <cell r="AK165">
            <v>32.5449948201084</v>
          </cell>
        </row>
        <row r="165">
          <cell r="AO165">
            <v>346.148959281933</v>
          </cell>
        </row>
        <row r="166">
          <cell r="AB166">
            <v>41883</v>
          </cell>
        </row>
        <row r="166">
          <cell r="AK166">
            <v>32.558411596663</v>
          </cell>
        </row>
        <row r="166">
          <cell r="AO166">
            <v>333.095118876042</v>
          </cell>
        </row>
        <row r="167">
          <cell r="AB167">
            <v>41913</v>
          </cell>
        </row>
        <row r="167">
          <cell r="AK167">
            <v>32.971969560595</v>
          </cell>
        </row>
        <row r="167">
          <cell r="AO167">
            <v>342.208259139967</v>
          </cell>
        </row>
        <row r="168">
          <cell r="AB168">
            <v>41944</v>
          </cell>
        </row>
        <row r="168">
          <cell r="AK168">
            <v>34.9132643762422</v>
          </cell>
        </row>
        <row r="168">
          <cell r="AO168">
            <v>329.296531233212</v>
          </cell>
        </row>
        <row r="169">
          <cell r="AB169">
            <v>41974</v>
          </cell>
        </row>
        <row r="169">
          <cell r="AK169">
            <v>37.1207089056915</v>
          </cell>
        </row>
        <row r="169">
          <cell r="AO169">
            <v>338.299070476074</v>
          </cell>
        </row>
        <row r="170">
          <cell r="AB170">
            <v>42005</v>
          </cell>
        </row>
        <row r="170">
          <cell r="AK170">
            <v>36.8174766258474</v>
          </cell>
        </row>
        <row r="170">
          <cell r="AO170">
            <v>336.32449322517</v>
          </cell>
        </row>
        <row r="171">
          <cell r="AB171">
            <v>42036</v>
          </cell>
        </row>
        <row r="171">
          <cell r="AK171">
            <v>35.8671544277465</v>
          </cell>
        </row>
        <row r="171">
          <cell r="AO171">
            <v>302.148788369309</v>
          </cell>
        </row>
        <row r="172">
          <cell r="AB172">
            <v>42064</v>
          </cell>
        </row>
        <row r="172">
          <cell r="AK172">
            <v>34.2613047358302</v>
          </cell>
        </row>
        <row r="172">
          <cell r="AO172">
            <v>332.588848034912</v>
          </cell>
        </row>
        <row r="173">
          <cell r="AB173">
            <v>42095</v>
          </cell>
        </row>
        <row r="173">
          <cell r="AK173">
            <v>31.6312053749602</v>
          </cell>
        </row>
        <row r="173">
          <cell r="AO173">
            <v>320.024437004695</v>
          </cell>
        </row>
        <row r="174">
          <cell r="AB174">
            <v>42125</v>
          </cell>
        </row>
        <row r="174">
          <cell r="AK174">
            <v>31.043547162942</v>
          </cell>
        </row>
        <row r="174">
          <cell r="AO174">
            <v>328.757432783932</v>
          </cell>
        </row>
        <row r="175">
          <cell r="AB175">
            <v>42156</v>
          </cell>
        </row>
        <row r="175">
          <cell r="AK175">
            <v>31.9597319291266</v>
          </cell>
        </row>
        <row r="175">
          <cell r="AO175">
            <v>316.331523502595</v>
          </cell>
        </row>
        <row r="176">
          <cell r="AB176">
            <v>42186</v>
          </cell>
        </row>
        <row r="176">
          <cell r="AK176">
            <v>32.2605078149831</v>
          </cell>
        </row>
        <row r="176">
          <cell r="AO176">
            <v>324.957334777267</v>
          </cell>
        </row>
        <row r="177">
          <cell r="AB177">
            <v>42217</v>
          </cell>
        </row>
        <row r="177">
          <cell r="AK177">
            <v>32.5449948201084</v>
          </cell>
        </row>
        <row r="177">
          <cell r="AO177">
            <v>323.038119154955</v>
          </cell>
        </row>
        <row r="178">
          <cell r="AB178">
            <v>42248</v>
          </cell>
        </row>
        <row r="178">
          <cell r="AK178">
            <v>32.558411596663</v>
          </cell>
        </row>
        <row r="178">
          <cell r="AO178">
            <v>310.819134322677</v>
          </cell>
        </row>
        <row r="179">
          <cell r="AB179">
            <v>42278</v>
          </cell>
        </row>
        <row r="179">
          <cell r="AK179">
            <v>32.9302064579217</v>
          </cell>
        </row>
        <row r="179">
          <cell r="AO179">
            <v>319.285134037479</v>
          </cell>
        </row>
        <row r="180">
          <cell r="AB180">
            <v>42309</v>
          </cell>
        </row>
        <row r="180">
          <cell r="AK180">
            <v>34.9599398633762</v>
          </cell>
        </row>
        <row r="180">
          <cell r="AO180">
            <v>307.202048146339</v>
          </cell>
        </row>
        <row r="181">
          <cell r="AB181">
            <v>42339</v>
          </cell>
        </row>
        <row r="181">
          <cell r="AK181">
            <v>37.1207089056915</v>
          </cell>
        </row>
        <row r="181">
          <cell r="AO181">
            <v>315.563303095208</v>
          </cell>
        </row>
        <row r="182">
          <cell r="AB182">
            <v>42370</v>
          </cell>
        </row>
        <row r="182">
          <cell r="AK182">
            <v>36.4876975645794</v>
          </cell>
        </row>
        <row r="182">
          <cell r="AO182">
            <v>313.683797665459</v>
          </cell>
        </row>
        <row r="183">
          <cell r="AB183">
            <v>42401</v>
          </cell>
        </row>
        <row r="183">
          <cell r="AK183">
            <v>35.9228974555118</v>
          </cell>
        </row>
        <row r="183">
          <cell r="AO183">
            <v>291.791800759365</v>
          </cell>
        </row>
        <row r="184">
          <cell r="AB184">
            <v>42430</v>
          </cell>
        </row>
        <row r="184">
          <cell r="AK184">
            <v>34.5677956408153</v>
          </cell>
        </row>
        <row r="184">
          <cell r="AO184">
            <v>310.068815306584</v>
          </cell>
        </row>
        <row r="185">
          <cell r="AB185">
            <v>42461</v>
          </cell>
        </row>
        <row r="185">
          <cell r="AK185">
            <v>31.5897490114282</v>
          </cell>
        </row>
        <row r="185">
          <cell r="AO185">
            <v>298.319855432917</v>
          </cell>
        </row>
        <row r="186">
          <cell r="AB186">
            <v>42491</v>
          </cell>
        </row>
        <row r="186">
          <cell r="AK186">
            <v>31.0836292122163</v>
          </cell>
        </row>
        <row r="186">
          <cell r="AO186">
            <v>306.424302921017</v>
          </cell>
        </row>
        <row r="187">
          <cell r="AB187">
            <v>42522</v>
          </cell>
        </row>
        <row r="187">
          <cell r="AK187">
            <v>31.9597319291266</v>
          </cell>
        </row>
        <row r="187">
          <cell r="AO187">
            <v>294.807626675967</v>
          </cell>
        </row>
        <row r="188">
          <cell r="AB188">
            <v>42552</v>
          </cell>
        </row>
        <row r="188">
          <cell r="AK188">
            <v>31.8899340174913</v>
          </cell>
        </row>
        <row r="188">
          <cell r="AO188">
            <v>302.810687247488</v>
          </cell>
        </row>
        <row r="189">
          <cell r="AB189">
            <v>42583</v>
          </cell>
        </row>
        <row r="189">
          <cell r="AK189">
            <v>32.8781489577423</v>
          </cell>
        </row>
        <row r="189">
          <cell r="AO189">
            <v>300.986074635024</v>
          </cell>
        </row>
        <row r="190">
          <cell r="AB190">
            <v>42614</v>
          </cell>
        </row>
        <row r="190">
          <cell r="AK190">
            <v>32.558411596663</v>
          </cell>
        </row>
        <row r="190">
          <cell r="AO190">
            <v>289.566954659774</v>
          </cell>
        </row>
        <row r="191">
          <cell r="AB191">
            <v>42644</v>
          </cell>
        </row>
        <row r="191">
          <cell r="AK191">
            <v>32.6378647392083</v>
          </cell>
        </row>
        <row r="191">
          <cell r="AO191">
            <v>297.418905054777</v>
          </cell>
        </row>
        <row r="192">
          <cell r="AB192">
            <v>42675</v>
          </cell>
        </row>
        <row r="192">
          <cell r="AK192">
            <v>35.2866682733143</v>
          </cell>
        </row>
        <row r="192">
          <cell r="AO192">
            <v>286.218588177376</v>
          </cell>
        </row>
        <row r="193">
          <cell r="AB193">
            <v>42705</v>
          </cell>
        </row>
        <row r="193">
          <cell r="AK193">
            <v>37.0732703000613</v>
          </cell>
        </row>
        <row r="193">
          <cell r="AO193">
            <v>294.105985298142</v>
          </cell>
        </row>
        <row r="194">
          <cell r="AB194">
            <v>42736</v>
          </cell>
        </row>
        <row r="194">
          <cell r="AK194">
            <v>36.5348088590463</v>
          </cell>
        </row>
        <row r="194">
          <cell r="AO194">
            <v>292.456262962352</v>
          </cell>
        </row>
        <row r="195">
          <cell r="AB195">
            <v>42767</v>
          </cell>
        </row>
        <row r="195">
          <cell r="AK195">
            <v>35.8671544277465</v>
          </cell>
        </row>
        <row r="195">
          <cell r="AO195">
            <v>262.802537882081</v>
          </cell>
        </row>
        <row r="196">
          <cell r="AB196">
            <v>42795</v>
          </cell>
        </row>
        <row r="196">
          <cell r="AK196">
            <v>34.5677956408153</v>
          </cell>
        </row>
        <row r="196">
          <cell r="AO196">
            <v>289.337951712809</v>
          </cell>
        </row>
        <row r="197">
          <cell r="AB197">
            <v>42826</v>
          </cell>
        </row>
        <row r="197">
          <cell r="AK197">
            <v>31.2995544667038</v>
          </cell>
        </row>
        <row r="197">
          <cell r="AO197">
            <v>278.476272287477</v>
          </cell>
        </row>
        <row r="198">
          <cell r="AB198">
            <v>42856</v>
          </cell>
        </row>
        <row r="198">
          <cell r="AK198">
            <v>31.3642035571363</v>
          </cell>
        </row>
        <row r="198">
          <cell r="AO198">
            <v>286.143382247007</v>
          </cell>
        </row>
        <row r="199">
          <cell r="AB199">
            <v>42887</v>
          </cell>
        </row>
        <row r="199">
          <cell r="AK199">
            <v>31.9597319291266</v>
          </cell>
        </row>
        <row r="199">
          <cell r="AO199">
            <v>275.398931997983</v>
          </cell>
        </row>
        <row r="200">
          <cell r="AB200">
            <v>42917</v>
          </cell>
        </row>
        <row r="200">
          <cell r="AK200">
            <v>31.8899340174913</v>
          </cell>
        </row>
        <row r="200">
          <cell r="AO200">
            <v>282.978547072265</v>
          </cell>
        </row>
        <row r="201">
          <cell r="AB201">
            <v>42948</v>
          </cell>
        </row>
        <row r="201">
          <cell r="AK201">
            <v>32.8781489577423</v>
          </cell>
        </row>
        <row r="201">
          <cell r="AO201">
            <v>281.381517439882</v>
          </cell>
        </row>
        <row r="202">
          <cell r="AB202">
            <v>42979</v>
          </cell>
        </row>
        <row r="202">
          <cell r="AK202">
            <v>32.5153449146568</v>
          </cell>
        </row>
        <row r="202">
          <cell r="AO202">
            <v>270.811875804521</v>
          </cell>
        </row>
        <row r="203">
          <cell r="AB203">
            <v>43009</v>
          </cell>
        </row>
        <row r="203">
          <cell r="AK203">
            <v>32.6796278418817</v>
          </cell>
        </row>
        <row r="203">
          <cell r="AO203">
            <v>278.261138968756</v>
          </cell>
        </row>
        <row r="204">
          <cell r="AB204">
            <v>43040</v>
          </cell>
        </row>
        <row r="204">
          <cell r="AK204">
            <v>35.2866682733143</v>
          </cell>
        </row>
        <row r="204">
          <cell r="AO204">
            <v>267.806089656457</v>
          </cell>
        </row>
        <row r="205">
          <cell r="AB205">
            <v>43070</v>
          </cell>
        </row>
        <row r="205">
          <cell r="AK205">
            <v>36.7412000606493</v>
          </cell>
        </row>
        <row r="205">
          <cell r="AO205">
            <v>275.169980461248</v>
          </cell>
        </row>
        <row r="206">
          <cell r="AB206">
            <v>43101</v>
          </cell>
        </row>
        <row r="206">
          <cell r="AK206">
            <v>36.8645879203142</v>
          </cell>
        </row>
        <row r="206">
          <cell r="AO206">
            <v>273.610196405089</v>
          </cell>
        </row>
        <row r="207">
          <cell r="AB207">
            <v>43132</v>
          </cell>
        </row>
        <row r="207">
          <cell r="AK207">
            <v>35.8671544277465</v>
          </cell>
        </row>
        <row r="207">
          <cell r="AO207">
            <v>245.853457629682</v>
          </cell>
        </row>
        <row r="208">
          <cell r="AB208">
            <v>43160</v>
          </cell>
        </row>
        <row r="208">
          <cell r="AK208">
            <v>34.5240112258174</v>
          </cell>
        </row>
        <row r="208">
          <cell r="AO208">
            <v>270.662182404464</v>
          </cell>
        </row>
        <row r="209">
          <cell r="AB209">
            <v>43191</v>
          </cell>
        </row>
        <row r="209">
          <cell r="AK209">
            <v>31.3410108302358</v>
          </cell>
        </row>
        <row r="209">
          <cell r="AO209">
            <v>260.486340123813</v>
          </cell>
        </row>
        <row r="210">
          <cell r="AB210">
            <v>43221</v>
          </cell>
        </row>
        <row r="210">
          <cell r="AK210">
            <v>31.3642035571363</v>
          </cell>
        </row>
        <row r="210">
          <cell r="AO210">
            <v>267.642478591921</v>
          </cell>
        </row>
        <row r="211">
          <cell r="AB211">
            <v>43252</v>
          </cell>
        </row>
        <row r="211">
          <cell r="AK211">
            <v>31.9178449934397</v>
          </cell>
        </row>
        <row r="211">
          <cell r="AO211">
            <v>257.577646188113</v>
          </cell>
        </row>
        <row r="212">
          <cell r="AB212">
            <v>43282</v>
          </cell>
        </row>
        <row r="212">
          <cell r="AK212">
            <v>31.9311088838793</v>
          </cell>
        </row>
        <row r="212">
          <cell r="AO212">
            <v>264.651287914049</v>
          </cell>
        </row>
        <row r="213">
          <cell r="AB213">
            <v>43313</v>
          </cell>
        </row>
        <row r="213">
          <cell r="AK213">
            <v>32.8781489577423</v>
          </cell>
        </row>
        <row r="213">
          <cell r="AO213">
            <v>263.142036947082</v>
          </cell>
        </row>
        <row r="214">
          <cell r="AB214">
            <v>43344</v>
          </cell>
        </row>
        <row r="214">
          <cell r="AK214">
            <v>32.2138781406137</v>
          </cell>
        </row>
        <row r="214">
          <cell r="AO214">
            <v>253.242710635626</v>
          </cell>
        </row>
        <row r="215">
          <cell r="AB215">
            <v>43374</v>
          </cell>
        </row>
        <row r="215">
          <cell r="AK215">
            <v>32.971969560595</v>
          </cell>
        </row>
        <row r="215">
          <cell r="AO215">
            <v>260.193467669267</v>
          </cell>
        </row>
        <row r="216">
          <cell r="AB216">
            <v>43405</v>
          </cell>
        </row>
        <row r="216">
          <cell r="AK216">
            <v>35.2866682733143</v>
          </cell>
        </row>
        <row r="216">
          <cell r="AO216">
            <v>250.402616908277</v>
          </cell>
        </row>
        <row r="217">
          <cell r="AB217">
            <v>43435</v>
          </cell>
        </row>
        <row r="217">
          <cell r="AK217">
            <v>36.7412000606493</v>
          </cell>
        </row>
        <row r="217">
          <cell r="AO217">
            <v>257.272905823839</v>
          </cell>
        </row>
        <row r="218">
          <cell r="AB218">
            <v>43466</v>
          </cell>
        </row>
        <row r="218">
          <cell r="AK218">
            <v>36.8645879203142</v>
          </cell>
        </row>
        <row r="218">
          <cell r="AO218">
            <v>255.799354884865</v>
          </cell>
        </row>
        <row r="219">
          <cell r="AB219">
            <v>43497</v>
          </cell>
        </row>
        <row r="219">
          <cell r="AK219">
            <v>35.8671544277465</v>
          </cell>
        </row>
        <row r="219">
          <cell r="AO219">
            <v>229.836451621409</v>
          </cell>
        </row>
        <row r="220">
          <cell r="AB220">
            <v>43525</v>
          </cell>
        </row>
        <row r="220">
          <cell r="AK220">
            <v>34.2175203208324</v>
          </cell>
        </row>
        <row r="220">
          <cell r="AO220">
            <v>253.014601030085</v>
          </cell>
        </row>
        <row r="221">
          <cell r="AB221">
            <v>43556</v>
          </cell>
        </row>
        <row r="221">
          <cell r="AK221">
            <v>31.6312053749602</v>
          </cell>
        </row>
        <row r="221">
          <cell r="AO221">
            <v>243.487990799615</v>
          </cell>
        </row>
        <row r="222">
          <cell r="AB222">
            <v>43586</v>
          </cell>
        </row>
        <row r="222">
          <cell r="AK222">
            <v>31.3642035571363</v>
          </cell>
        </row>
        <row r="222">
          <cell r="AO222">
            <v>250.162507705961</v>
          </cell>
        </row>
        <row r="223">
          <cell r="AB223">
            <v>43617</v>
          </cell>
        </row>
        <row r="223">
          <cell r="AK223">
            <v>31.6246364436312</v>
          </cell>
        </row>
        <row r="223">
          <cell r="AO223">
            <v>240.740931755212</v>
          </cell>
        </row>
        <row r="224">
          <cell r="AB224">
            <v>43647</v>
          </cell>
        </row>
        <row r="224">
          <cell r="AK224">
            <v>32.2193329485951</v>
          </cell>
        </row>
        <row r="224">
          <cell r="AO224">
            <v>247.337727519345</v>
          </cell>
        </row>
        <row r="225">
          <cell r="AB225">
            <v>43678</v>
          </cell>
        </row>
        <row r="225">
          <cell r="AK225">
            <v>32.836504690538</v>
          </cell>
        </row>
        <row r="225">
          <cell r="AO225">
            <v>245.912587135173</v>
          </cell>
        </row>
        <row r="226">
          <cell r="AB226">
            <v>43709</v>
          </cell>
        </row>
        <row r="226">
          <cell r="AK226">
            <v>32.2569448226198</v>
          </cell>
        </row>
        <row r="226">
          <cell r="AO226">
            <v>236.647581318961</v>
          </cell>
        </row>
        <row r="227">
          <cell r="AB227">
            <v>43739</v>
          </cell>
        </row>
        <row r="227">
          <cell r="AK227">
            <v>32.971969560595</v>
          </cell>
        </row>
        <row r="227">
          <cell r="AO227">
            <v>243.128625582563</v>
          </cell>
        </row>
        <row r="228">
          <cell r="AB228">
            <v>43770</v>
          </cell>
        </row>
        <row r="228">
          <cell r="AK228">
            <v>35.2399927861803</v>
          </cell>
        </row>
        <row r="228">
          <cell r="AO228">
            <v>233.966220917207</v>
          </cell>
        </row>
        <row r="229">
          <cell r="AB229">
            <v>43800</v>
          </cell>
        </row>
        <row r="229">
          <cell r="AK229">
            <v>36.7886386662796</v>
          </cell>
        </row>
        <row r="229">
          <cell r="AO229">
            <v>240.371480910863</v>
          </cell>
        </row>
        <row r="230">
          <cell r="AB230">
            <v>43831</v>
          </cell>
        </row>
        <row r="230">
          <cell r="AK230">
            <v>36.8645879203142</v>
          </cell>
        </row>
        <row r="230">
          <cell r="AO230">
            <v>238.980523021714</v>
          </cell>
        </row>
        <row r="231">
          <cell r="AB231">
            <v>43862</v>
          </cell>
        </row>
        <row r="231">
          <cell r="AK231">
            <v>35.8741223062171</v>
          </cell>
        </row>
        <row r="231">
          <cell r="AO231">
            <v>222.343090674445</v>
          </cell>
        </row>
        <row r="232">
          <cell r="AB232">
            <v>43891</v>
          </cell>
        </row>
        <row r="232">
          <cell r="AK232">
            <v>34.2613047358302</v>
          </cell>
        </row>
        <row r="232">
          <cell r="AO232">
            <v>236.307781043524</v>
          </cell>
        </row>
        <row r="233">
          <cell r="AB233">
            <v>43922</v>
          </cell>
        </row>
        <row r="233">
          <cell r="AK233">
            <v>31.6312053749602</v>
          </cell>
        </row>
        <row r="233">
          <cell r="AO233">
            <v>227.396883402027</v>
          </cell>
        </row>
        <row r="234">
          <cell r="AB234">
            <v>43952</v>
          </cell>
        </row>
        <row r="234">
          <cell r="AK234">
            <v>31.043547162942</v>
          </cell>
        </row>
        <row r="234">
          <cell r="AO234">
            <v>233.616604511987</v>
          </cell>
        </row>
        <row r="235">
          <cell r="AB235">
            <v>43983</v>
          </cell>
        </row>
        <row r="235">
          <cell r="AK235">
            <v>31.9597319291266</v>
          </cell>
        </row>
        <row r="235">
          <cell r="AO235">
            <v>224.804990561453</v>
          </cell>
        </row>
        <row r="236">
          <cell r="AB236">
            <v>44013</v>
          </cell>
        </row>
        <row r="236">
          <cell r="AK236">
            <v>32.2605078149831</v>
          </cell>
        </row>
        <row r="236">
          <cell r="AO236">
            <v>230.951560985877</v>
          </cell>
        </row>
        <row r="237">
          <cell r="AB237">
            <v>44044</v>
          </cell>
        </row>
        <row r="237">
          <cell r="AK237">
            <v>32.5449948201084</v>
          </cell>
        </row>
        <row r="237">
          <cell r="AO237">
            <v>229.607147277508</v>
          </cell>
        </row>
        <row r="238">
          <cell r="AB238">
            <v>44075</v>
          </cell>
        </row>
        <row r="238">
          <cell r="AK238">
            <v>32.558411596663</v>
          </cell>
        </row>
        <row r="238">
          <cell r="AO238">
            <v>220.943505930728</v>
          </cell>
        </row>
        <row r="239">
          <cell r="AB239">
            <v>44105</v>
          </cell>
        </row>
        <row r="239">
          <cell r="AK239">
            <v>32.9302064579217</v>
          </cell>
        </row>
        <row r="239">
          <cell r="AO239">
            <v>226.981150161188</v>
          </cell>
        </row>
        <row r="240">
          <cell r="AB240">
            <v>44136</v>
          </cell>
        </row>
        <row r="240">
          <cell r="AK240">
            <v>34.9599398633762</v>
          </cell>
        </row>
        <row r="240">
          <cell r="AO240">
            <v>218.41445932253</v>
          </cell>
        </row>
        <row r="241">
          <cell r="AB241">
            <v>44166</v>
          </cell>
        </row>
        <row r="241">
          <cell r="AK241">
            <v>37.1207089056915</v>
          </cell>
        </row>
        <row r="241">
          <cell r="AO241">
            <v>224.380800002195</v>
          </cell>
        </row>
        <row r="242">
          <cell r="AB242">
            <v>44197</v>
          </cell>
        </row>
        <row r="242">
          <cell r="AK242">
            <v>37.1207089056915</v>
          </cell>
        </row>
        <row r="242">
          <cell r="AO242">
            <v>223.069077548031</v>
          </cell>
        </row>
        <row r="243">
          <cell r="AB243">
            <v>44228</v>
          </cell>
        </row>
        <row r="243">
          <cell r="AK243">
            <v>37.1207089056915</v>
          </cell>
        </row>
        <row r="243">
          <cell r="AO243">
            <v>221.877513680454</v>
          </cell>
        </row>
        <row r="244">
          <cell r="AB244">
            <v>44256</v>
          </cell>
        </row>
        <row r="244">
          <cell r="AK244">
            <v>37.1207089056915</v>
          </cell>
        </row>
        <row r="244">
          <cell r="AO244">
            <v>220.590645123682</v>
          </cell>
        </row>
        <row r="245">
          <cell r="AB245">
            <v>44287</v>
          </cell>
        </row>
        <row r="245">
          <cell r="AK245">
            <v>37.1207089056915</v>
          </cell>
        </row>
        <row r="245">
          <cell r="AO245">
            <v>219.335342186108</v>
          </cell>
        </row>
        <row r="246">
          <cell r="AB246">
            <v>44317</v>
          </cell>
        </row>
        <row r="246">
          <cell r="AK246">
            <v>37.1207089056915</v>
          </cell>
        </row>
        <row r="246">
          <cell r="AO246">
            <v>218.052954975688</v>
          </cell>
        </row>
        <row r="247">
          <cell r="AB247">
            <v>44348</v>
          </cell>
        </row>
        <row r="247">
          <cell r="AK247">
            <v>37.1207089056915</v>
          </cell>
        </row>
        <row r="247">
          <cell r="AO247">
            <v>216.809974328287</v>
          </cell>
        </row>
        <row r="248">
          <cell r="AB248">
            <v>44378</v>
          </cell>
        </row>
        <row r="248">
          <cell r="AK248">
            <v>37.1207089056915</v>
          </cell>
        </row>
        <row r="248">
          <cell r="AO248">
            <v>215.540245710994</v>
          </cell>
        </row>
        <row r="249">
          <cell r="AB249">
            <v>44409</v>
          </cell>
        </row>
        <row r="250">
          <cell r="AB250">
            <v>44440</v>
          </cell>
        </row>
      </sheetData>
      <sheetData sheetId="2">
        <row r="12">
          <cell r="A12">
            <v>37225</v>
          </cell>
        </row>
        <row r="12">
          <cell r="D12">
            <v>1.03570029</v>
          </cell>
        </row>
        <row r="13">
          <cell r="A13">
            <v>37226</v>
          </cell>
        </row>
        <row r="13">
          <cell r="D13">
            <v>1.06743039</v>
          </cell>
        </row>
        <row r="14">
          <cell r="A14">
            <v>37257</v>
          </cell>
        </row>
        <row r="14">
          <cell r="D14">
            <v>-198.476962597571</v>
          </cell>
        </row>
        <row r="15">
          <cell r="A15">
            <v>37288</v>
          </cell>
        </row>
        <row r="15">
          <cell r="D15">
            <v>-178.865924558566</v>
          </cell>
        </row>
        <row r="16">
          <cell r="A16">
            <v>37316</v>
          </cell>
        </row>
        <row r="16">
          <cell r="D16">
            <v>-197.62998009227</v>
          </cell>
        </row>
        <row r="17">
          <cell r="A17">
            <v>37347</v>
          </cell>
        </row>
        <row r="17">
          <cell r="D17">
            <v>-205.632216258584</v>
          </cell>
        </row>
        <row r="18">
          <cell r="A18">
            <v>37377</v>
          </cell>
        </row>
        <row r="18">
          <cell r="D18">
            <v>-212.023559110774</v>
          </cell>
        </row>
        <row r="19">
          <cell r="A19">
            <v>37408</v>
          </cell>
        </row>
        <row r="19">
          <cell r="D19">
            <v>-204.735284752913</v>
          </cell>
        </row>
        <row r="20">
          <cell r="A20">
            <v>37438</v>
          </cell>
        </row>
        <row r="20">
          <cell r="D20">
            <v>-287.016046893473</v>
          </cell>
        </row>
        <row r="21">
          <cell r="A21">
            <v>37469</v>
          </cell>
        </row>
        <row r="21">
          <cell r="D21">
            <v>-286.321697211078</v>
          </cell>
        </row>
        <row r="22">
          <cell r="A22">
            <v>37500</v>
          </cell>
        </row>
        <row r="22">
          <cell r="D22">
            <v>-276.413564223839</v>
          </cell>
        </row>
        <row r="23">
          <cell r="A23">
            <v>37530</v>
          </cell>
        </row>
        <row r="23">
          <cell r="D23">
            <v>-209.557097434345</v>
          </cell>
        </row>
        <row r="24">
          <cell r="A24">
            <v>37561</v>
          </cell>
        </row>
        <row r="24">
          <cell r="D24">
            <v>-202.255562298376</v>
          </cell>
        </row>
        <row r="25">
          <cell r="A25">
            <v>37591</v>
          </cell>
        </row>
        <row r="25">
          <cell r="D25">
            <v>-208.443469924167</v>
          </cell>
        </row>
        <row r="26">
          <cell r="A26">
            <v>37622</v>
          </cell>
        </row>
        <row r="26">
          <cell r="D26">
            <v>-269.123907464885</v>
          </cell>
        </row>
        <row r="27">
          <cell r="A27">
            <v>37653</v>
          </cell>
        </row>
        <row r="27">
          <cell r="D27">
            <v>-242.320268401858</v>
          </cell>
        </row>
        <row r="28">
          <cell r="A28">
            <v>37681</v>
          </cell>
        </row>
        <row r="28">
          <cell r="D28">
            <v>-267.493366477782</v>
          </cell>
        </row>
        <row r="29">
          <cell r="A29">
            <v>37712</v>
          </cell>
        </row>
        <row r="29">
          <cell r="D29">
            <v>-258.008312721215</v>
          </cell>
        </row>
        <row r="30">
          <cell r="A30">
            <v>37742</v>
          </cell>
        </row>
        <row r="30">
          <cell r="D30">
            <v>-265.728498954241</v>
          </cell>
        </row>
        <row r="31">
          <cell r="A31">
            <v>37773</v>
          </cell>
        </row>
        <row r="31">
          <cell r="D31">
            <v>-256.26183731781</v>
          </cell>
        </row>
        <row r="32">
          <cell r="A32">
            <v>37803</v>
          </cell>
        </row>
        <row r="32">
          <cell r="D32">
            <v>-263.885319400949</v>
          </cell>
        </row>
        <row r="33">
          <cell r="A33">
            <v>37834</v>
          </cell>
        </row>
        <row r="33">
          <cell r="D33">
            <v>-262.918839785691</v>
          </cell>
        </row>
        <row r="34">
          <cell r="A34">
            <v>37865</v>
          </cell>
        </row>
        <row r="34">
          <cell r="D34">
            <v>-253.485797825805</v>
          </cell>
        </row>
        <row r="35">
          <cell r="A35">
            <v>37895</v>
          </cell>
        </row>
        <row r="35">
          <cell r="D35">
            <v>-260.960819774798</v>
          </cell>
        </row>
        <row r="36">
          <cell r="A36">
            <v>37926</v>
          </cell>
        </row>
        <row r="36">
          <cell r="D36">
            <v>-251.577699963668</v>
          </cell>
        </row>
        <row r="37">
          <cell r="A37">
            <v>37956</v>
          </cell>
        </row>
        <row r="37">
          <cell r="D37">
            <v>-258.985381839344</v>
          </cell>
        </row>
        <row r="38">
          <cell r="A38">
            <v>37987</v>
          </cell>
        </row>
        <row r="38">
          <cell r="D38">
            <v>-186.27290501</v>
          </cell>
        </row>
        <row r="39">
          <cell r="A39">
            <v>38018</v>
          </cell>
        </row>
        <row r="39">
          <cell r="D39">
            <v>-173.55656343</v>
          </cell>
        </row>
        <row r="40">
          <cell r="A40">
            <v>38047</v>
          </cell>
        </row>
        <row r="40">
          <cell r="D40">
            <v>-184.81737872</v>
          </cell>
        </row>
        <row r="41">
          <cell r="A41">
            <v>38078</v>
          </cell>
        </row>
        <row r="41">
          <cell r="D41">
            <v>-178.11243138</v>
          </cell>
        </row>
        <row r="42">
          <cell r="A42">
            <v>38108</v>
          </cell>
        </row>
        <row r="42">
          <cell r="D42">
            <v>-183.29634075</v>
          </cell>
        </row>
        <row r="43">
          <cell r="A43">
            <v>38139</v>
          </cell>
        </row>
        <row r="43">
          <cell r="D43">
            <v>-176.62046494</v>
          </cell>
        </row>
        <row r="44">
          <cell r="A44">
            <v>38169</v>
          </cell>
        </row>
        <row r="44">
          <cell r="D44">
            <v>-181.73496043</v>
          </cell>
        </row>
        <row r="45">
          <cell r="A45">
            <v>38200</v>
          </cell>
        </row>
        <row r="45">
          <cell r="D45">
            <v>-180.92642166</v>
          </cell>
        </row>
        <row r="46">
          <cell r="A46">
            <v>38231</v>
          </cell>
        </row>
        <row r="46">
          <cell r="D46">
            <v>-174.29803091</v>
          </cell>
        </row>
        <row r="47">
          <cell r="A47">
            <v>38261</v>
          </cell>
        </row>
        <row r="47">
          <cell r="D47">
            <v>-179.30662946</v>
          </cell>
        </row>
        <row r="48">
          <cell r="A48">
            <v>38292</v>
          </cell>
        </row>
        <row r="48">
          <cell r="D48">
            <v>-172.75149489</v>
          </cell>
        </row>
        <row r="49">
          <cell r="A49">
            <v>38322</v>
          </cell>
        </row>
        <row r="49">
          <cell r="D49">
            <v>-177.75379089</v>
          </cell>
        </row>
        <row r="50">
          <cell r="A50">
            <v>38353</v>
          </cell>
        </row>
        <row r="50">
          <cell r="D50">
            <v>-176.96619928</v>
          </cell>
        </row>
        <row r="51">
          <cell r="A51">
            <v>38384</v>
          </cell>
        </row>
        <row r="51">
          <cell r="D51">
            <v>-159.12338547</v>
          </cell>
        </row>
        <row r="52">
          <cell r="A52">
            <v>38412</v>
          </cell>
        </row>
        <row r="52">
          <cell r="D52">
            <v>-175.44996104</v>
          </cell>
        </row>
        <row r="53">
          <cell r="A53">
            <v>38443</v>
          </cell>
        </row>
        <row r="53">
          <cell r="D53">
            <v>-169.01074996</v>
          </cell>
        </row>
        <row r="54">
          <cell r="A54">
            <v>38473</v>
          </cell>
        </row>
        <row r="54">
          <cell r="D54">
            <v>-173.85924737</v>
          </cell>
        </row>
        <row r="55">
          <cell r="A55">
            <v>38504</v>
          </cell>
        </row>
        <row r="55">
          <cell r="D55">
            <v>-167.4601435</v>
          </cell>
        </row>
        <row r="56">
          <cell r="A56">
            <v>38534</v>
          </cell>
        </row>
        <row r="56">
          <cell r="D56">
            <v>-172.24597247</v>
          </cell>
        </row>
        <row r="57">
          <cell r="A57">
            <v>38565</v>
          </cell>
        </row>
        <row r="57">
          <cell r="D57">
            <v>-171.41775885</v>
          </cell>
        </row>
        <row r="58">
          <cell r="A58">
            <v>38596</v>
          </cell>
        </row>
        <row r="58">
          <cell r="D58">
            <v>-165.08136371</v>
          </cell>
        </row>
        <row r="59">
          <cell r="A59">
            <v>38626</v>
          </cell>
        </row>
        <row r="59">
          <cell r="D59">
            <v>-169.77219221</v>
          </cell>
        </row>
        <row r="60">
          <cell r="A60">
            <v>38657</v>
          </cell>
        </row>
        <row r="60">
          <cell r="D60">
            <v>-163.47880717</v>
          </cell>
        </row>
        <row r="61">
          <cell r="A61">
            <v>38687</v>
          </cell>
        </row>
        <row r="61">
          <cell r="D61">
            <v>-168.10637182</v>
          </cell>
        </row>
        <row r="62">
          <cell r="A62">
            <v>38718</v>
          </cell>
        </row>
        <row r="62">
          <cell r="D62">
            <v>-167.2523424</v>
          </cell>
        </row>
        <row r="63">
          <cell r="A63">
            <v>38749</v>
          </cell>
        </row>
        <row r="63">
          <cell r="D63">
            <v>-150.29085201</v>
          </cell>
        </row>
        <row r="64">
          <cell r="A64">
            <v>38777</v>
          </cell>
        </row>
        <row r="64">
          <cell r="D64">
            <v>-165.61357943</v>
          </cell>
        </row>
        <row r="65">
          <cell r="A65">
            <v>38808</v>
          </cell>
        </row>
        <row r="65">
          <cell r="D65">
            <v>-159.43137054</v>
          </cell>
        </row>
        <row r="66">
          <cell r="A66">
            <v>38838</v>
          </cell>
        </row>
        <row r="66">
          <cell r="D66">
            <v>-163.90161437</v>
          </cell>
        </row>
        <row r="67">
          <cell r="A67">
            <v>38869</v>
          </cell>
        </row>
        <row r="67">
          <cell r="D67">
            <v>-157.76614529</v>
          </cell>
        </row>
        <row r="68">
          <cell r="A68">
            <v>38899</v>
          </cell>
        </row>
        <row r="68">
          <cell r="D68">
            <v>-162.17262594</v>
          </cell>
        </row>
        <row r="69">
          <cell r="A69">
            <v>38930</v>
          </cell>
        </row>
        <row r="69">
          <cell r="D69">
            <v>-161.28773453</v>
          </cell>
        </row>
        <row r="70">
          <cell r="A70">
            <v>38961</v>
          </cell>
        </row>
        <row r="70">
          <cell r="D70">
            <v>-155.22465465</v>
          </cell>
        </row>
        <row r="71">
          <cell r="A71">
            <v>38991</v>
          </cell>
        </row>
        <row r="71">
          <cell r="D71">
            <v>-159.53483507</v>
          </cell>
        </row>
        <row r="72">
          <cell r="A72">
            <v>39022</v>
          </cell>
        </row>
        <row r="72">
          <cell r="D72">
            <v>-153.60457216</v>
          </cell>
        </row>
        <row r="73">
          <cell r="A73">
            <v>39052</v>
          </cell>
        </row>
        <row r="73">
          <cell r="D73">
            <v>-157.97367898</v>
          </cell>
        </row>
        <row r="74">
          <cell r="A74">
            <v>39083</v>
          </cell>
        </row>
        <row r="74">
          <cell r="D74">
            <v>-157.19674035</v>
          </cell>
        </row>
        <row r="75">
          <cell r="A75">
            <v>39114</v>
          </cell>
        </row>
        <row r="75">
          <cell r="D75">
            <v>-141.28165909</v>
          </cell>
        </row>
        <row r="76">
          <cell r="A76">
            <v>39142</v>
          </cell>
        </row>
        <row r="76">
          <cell r="D76">
            <v>-155.71582208</v>
          </cell>
        </row>
        <row r="77">
          <cell r="A77">
            <v>39173</v>
          </cell>
        </row>
        <row r="77">
          <cell r="D77">
            <v>-149.9386811</v>
          </cell>
        </row>
        <row r="78">
          <cell r="A78">
            <v>39203</v>
          </cell>
        </row>
        <row r="78">
          <cell r="D78">
            <v>-154.18194389</v>
          </cell>
        </row>
        <row r="79">
          <cell r="A79">
            <v>39234</v>
          </cell>
        </row>
        <row r="79">
          <cell r="D79">
            <v>-148.45304331</v>
          </cell>
        </row>
        <row r="80">
          <cell r="A80">
            <v>39264</v>
          </cell>
        </row>
        <row r="80">
          <cell r="D80">
            <v>-152.64563912</v>
          </cell>
        </row>
        <row r="81">
          <cell r="A81">
            <v>39295</v>
          </cell>
        </row>
        <row r="81">
          <cell r="D81">
            <v>-151.86408588</v>
          </cell>
        </row>
        <row r="82">
          <cell r="A82">
            <v>39326</v>
          </cell>
        </row>
        <row r="82">
          <cell r="D82">
            <v>-146.20843913</v>
          </cell>
        </row>
        <row r="83">
          <cell r="A83">
            <v>39356</v>
          </cell>
        </row>
        <row r="83">
          <cell r="D83">
            <v>-150.32483895</v>
          </cell>
        </row>
        <row r="84">
          <cell r="A84">
            <v>39387</v>
          </cell>
        </row>
        <row r="84">
          <cell r="D84">
            <v>-144.7180722</v>
          </cell>
        </row>
        <row r="85">
          <cell r="A85">
            <v>39417</v>
          </cell>
        </row>
        <row r="85">
          <cell r="D85">
            <v>-148.78411184</v>
          </cell>
        </row>
        <row r="86">
          <cell r="A86">
            <v>39448</v>
          </cell>
        </row>
        <row r="86">
          <cell r="D86">
            <v>-148.00067139</v>
          </cell>
        </row>
        <row r="87">
          <cell r="A87">
            <v>39479</v>
          </cell>
        </row>
        <row r="87">
          <cell r="D87">
            <v>-137.71912258</v>
          </cell>
        </row>
        <row r="88">
          <cell r="A88">
            <v>39508</v>
          </cell>
        </row>
        <row r="88">
          <cell r="D88">
            <v>-146.48370204</v>
          </cell>
        </row>
        <row r="89">
          <cell r="A89">
            <v>39539</v>
          </cell>
        </row>
        <row r="89">
          <cell r="D89">
            <v>-140.99970963</v>
          </cell>
        </row>
        <row r="90">
          <cell r="A90">
            <v>39569</v>
          </cell>
        </row>
        <row r="90">
          <cell r="D90">
            <v>-144.94089532</v>
          </cell>
        </row>
        <row r="91">
          <cell r="A91">
            <v>39600</v>
          </cell>
        </row>
        <row r="91">
          <cell r="D91">
            <v>-139.5065295</v>
          </cell>
        </row>
        <row r="92">
          <cell r="A92">
            <v>39630</v>
          </cell>
        </row>
        <row r="92">
          <cell r="D92">
            <v>-143.3978897</v>
          </cell>
        </row>
        <row r="93">
          <cell r="A93">
            <v>39661</v>
          </cell>
        </row>
        <row r="93">
          <cell r="D93">
            <v>-142.61377806</v>
          </cell>
        </row>
        <row r="94">
          <cell r="A94">
            <v>39692</v>
          </cell>
        </row>
        <row r="94">
          <cell r="D94">
            <v>-137.25460099</v>
          </cell>
        </row>
        <row r="95">
          <cell r="A95">
            <v>39722</v>
          </cell>
        </row>
        <row r="95">
          <cell r="D95">
            <v>-141.07114905</v>
          </cell>
        </row>
        <row r="96">
          <cell r="A96">
            <v>39753</v>
          </cell>
        </row>
        <row r="96">
          <cell r="D96">
            <v>-135.76203238</v>
          </cell>
        </row>
        <row r="97">
          <cell r="A97">
            <v>39783</v>
          </cell>
        </row>
        <row r="97">
          <cell r="D97">
            <v>-139.52921242</v>
          </cell>
        </row>
        <row r="98">
          <cell r="A98">
            <v>39814</v>
          </cell>
        </row>
        <row r="98">
          <cell r="D98">
            <v>-138.74598218</v>
          </cell>
        </row>
        <row r="99">
          <cell r="A99">
            <v>39845</v>
          </cell>
        </row>
        <row r="99">
          <cell r="D99">
            <v>-124.6118016</v>
          </cell>
        </row>
        <row r="100">
          <cell r="A100">
            <v>39873</v>
          </cell>
        </row>
        <row r="100">
          <cell r="D100">
            <v>-137.25622326</v>
          </cell>
        </row>
        <row r="101">
          <cell r="A101">
            <v>39904</v>
          </cell>
        </row>
        <row r="101">
          <cell r="D101">
            <v>-132.07164074</v>
          </cell>
        </row>
        <row r="102">
          <cell r="A102">
            <v>39934</v>
          </cell>
        </row>
        <row r="102">
          <cell r="D102">
            <v>-135.7174884</v>
          </cell>
        </row>
        <row r="103">
          <cell r="A103">
            <v>39965</v>
          </cell>
        </row>
        <row r="103">
          <cell r="D103">
            <v>-130.58342804</v>
          </cell>
        </row>
        <row r="104">
          <cell r="A104">
            <v>39995</v>
          </cell>
        </row>
        <row r="104">
          <cell r="D104">
            <v>-134.18063646</v>
          </cell>
        </row>
        <row r="105">
          <cell r="A105">
            <v>40026</v>
          </cell>
        </row>
        <row r="105">
          <cell r="D105">
            <v>-133.40044185</v>
          </cell>
        </row>
        <row r="106">
          <cell r="A106">
            <v>40057</v>
          </cell>
        </row>
        <row r="106">
          <cell r="D106">
            <v>-128.34277027</v>
          </cell>
        </row>
        <row r="107">
          <cell r="A107">
            <v>40087</v>
          </cell>
        </row>
        <row r="107">
          <cell r="D107">
            <v>-131.86705753</v>
          </cell>
        </row>
        <row r="108">
          <cell r="A108">
            <v>40118</v>
          </cell>
        </row>
        <row r="108">
          <cell r="D108">
            <v>-126.86014302</v>
          </cell>
        </row>
        <row r="109">
          <cell r="A109">
            <v>40148</v>
          </cell>
        </row>
        <row r="109">
          <cell r="D109">
            <v>-130.33638176</v>
          </cell>
        </row>
        <row r="110">
          <cell r="A110">
            <v>40179</v>
          </cell>
        </row>
        <row r="110">
          <cell r="D110">
            <v>-129.55963813</v>
          </cell>
        </row>
        <row r="111">
          <cell r="A111">
            <v>40210</v>
          </cell>
        </row>
        <row r="111">
          <cell r="D111">
            <v>-116.32077808</v>
          </cell>
        </row>
        <row r="112">
          <cell r="A112">
            <v>40238</v>
          </cell>
        </row>
        <row r="112">
          <cell r="D112">
            <v>-128.08363048</v>
          </cell>
        </row>
        <row r="113">
          <cell r="A113">
            <v>40269</v>
          </cell>
        </row>
        <row r="113">
          <cell r="D113">
            <v>-123.20263826</v>
          </cell>
        </row>
        <row r="114">
          <cell r="A114">
            <v>40299</v>
          </cell>
        </row>
        <row r="114">
          <cell r="D114">
            <v>-126.56102784</v>
          </cell>
        </row>
        <row r="115">
          <cell r="A115">
            <v>40330</v>
          </cell>
        </row>
        <row r="115">
          <cell r="D115">
            <v>-121.73098444</v>
          </cell>
        </row>
        <row r="116">
          <cell r="A116">
            <v>40360</v>
          </cell>
        </row>
        <row r="116">
          <cell r="D116">
            <v>-125.04222679</v>
          </cell>
        </row>
        <row r="117">
          <cell r="A117">
            <v>40391</v>
          </cell>
        </row>
        <row r="117">
          <cell r="D117">
            <v>-124.27193129</v>
          </cell>
        </row>
        <row r="118">
          <cell r="A118">
            <v>40422</v>
          </cell>
        </row>
        <row r="118">
          <cell r="D118">
            <v>-119.51877613</v>
          </cell>
        </row>
        <row r="119">
          <cell r="A119">
            <v>40452</v>
          </cell>
        </row>
        <row r="119">
          <cell r="D119">
            <v>-122.75943563</v>
          </cell>
        </row>
        <row r="120">
          <cell r="A120">
            <v>40483</v>
          </cell>
        </row>
        <row r="120">
          <cell r="D120">
            <v>-118.05727388</v>
          </cell>
        </row>
        <row r="121">
          <cell r="A121">
            <v>40513</v>
          </cell>
        </row>
        <row r="121">
          <cell r="D121">
            <v>-121.25149205</v>
          </cell>
        </row>
        <row r="122">
          <cell r="A122">
            <v>40544</v>
          </cell>
        </row>
        <row r="122">
          <cell r="D122">
            <v>-43.56068384</v>
          </cell>
        </row>
        <row r="123">
          <cell r="A123">
            <v>40575</v>
          </cell>
        </row>
        <row r="123">
          <cell r="D123">
            <v>-39.09590822</v>
          </cell>
        </row>
        <row r="124">
          <cell r="A124">
            <v>40603</v>
          </cell>
        </row>
        <row r="124">
          <cell r="D124">
            <v>-43.03594143</v>
          </cell>
        </row>
        <row r="125">
          <cell r="A125">
            <v>40634</v>
          </cell>
        </row>
        <row r="125">
          <cell r="D125">
            <v>-41.38155153</v>
          </cell>
        </row>
        <row r="126">
          <cell r="A126">
            <v>40664</v>
          </cell>
        </row>
        <row r="126">
          <cell r="D126">
            <v>-42.49528295</v>
          </cell>
        </row>
        <row r="127">
          <cell r="A127">
            <v>40695</v>
          </cell>
        </row>
        <row r="127">
          <cell r="D127">
            <v>-40.8593062</v>
          </cell>
        </row>
        <row r="128">
          <cell r="A128">
            <v>40725</v>
          </cell>
        </row>
        <row r="128">
          <cell r="D128">
            <v>-41.9566264</v>
          </cell>
        </row>
        <row r="129">
          <cell r="A129">
            <v>40756</v>
          </cell>
        </row>
        <row r="129">
          <cell r="D129">
            <v>-41.6836816</v>
          </cell>
        </row>
        <row r="130">
          <cell r="A130">
            <v>40787</v>
          </cell>
        </row>
        <row r="130">
          <cell r="D130">
            <v>-40.07544371</v>
          </cell>
        </row>
        <row r="131">
          <cell r="A131">
            <v>40817</v>
          </cell>
        </row>
        <row r="131">
          <cell r="D131">
            <v>-41.14822912</v>
          </cell>
        </row>
        <row r="132">
          <cell r="A132">
            <v>40848</v>
          </cell>
        </row>
        <row r="132">
          <cell r="D132">
            <v>-39.58917543</v>
          </cell>
        </row>
        <row r="133">
          <cell r="A133">
            <v>40878</v>
          </cell>
        </row>
        <row r="133">
          <cell r="D133">
            <v>-40.69253323</v>
          </cell>
        </row>
        <row r="134">
          <cell r="A134">
            <v>40909</v>
          </cell>
        </row>
        <row r="134">
          <cell r="D134">
            <v>-40.4698372</v>
          </cell>
        </row>
        <row r="135">
          <cell r="A135">
            <v>40940</v>
          </cell>
        </row>
        <row r="135">
          <cell r="D135">
            <v>-37.65130723</v>
          </cell>
        </row>
        <row r="136">
          <cell r="A136">
            <v>40969</v>
          </cell>
        </row>
        <row r="136">
          <cell r="D136">
            <v>-40.04110787</v>
          </cell>
        </row>
        <row r="137">
          <cell r="A137">
            <v>41000</v>
          </cell>
        </row>
        <row r="137">
          <cell r="D137">
            <v>-38.53624232</v>
          </cell>
        </row>
        <row r="138">
          <cell r="A138">
            <v>41030</v>
          </cell>
        </row>
        <row r="138">
          <cell r="D138">
            <v>-39.60833632</v>
          </cell>
        </row>
        <row r="139">
          <cell r="A139">
            <v>41061</v>
          </cell>
        </row>
        <row r="139">
          <cell r="D139">
            <v>-38.11897013</v>
          </cell>
        </row>
        <row r="140">
          <cell r="A140">
            <v>41091</v>
          </cell>
        </row>
        <row r="140">
          <cell r="D140">
            <v>-39.17869402</v>
          </cell>
        </row>
        <row r="141">
          <cell r="A141">
            <v>41122</v>
          </cell>
        </row>
        <row r="141">
          <cell r="D141">
            <v>-38.96155044</v>
          </cell>
        </row>
        <row r="142">
          <cell r="A142">
            <v>41153</v>
          </cell>
        </row>
        <row r="142">
          <cell r="D142">
            <v>-37.49536938</v>
          </cell>
        </row>
        <row r="143">
          <cell r="A143">
            <v>41183</v>
          </cell>
        </row>
        <row r="143">
          <cell r="D143">
            <v>-38.53662753</v>
          </cell>
        </row>
        <row r="144">
          <cell r="A144">
            <v>41214</v>
          </cell>
        </row>
        <row r="144">
          <cell r="D144">
            <v>-37.08569233</v>
          </cell>
        </row>
        <row r="145">
          <cell r="A145">
            <v>41244</v>
          </cell>
        </row>
        <row r="145">
          <cell r="D145">
            <v>-38.11483306</v>
          </cell>
        </row>
        <row r="146">
          <cell r="A146">
            <v>41275</v>
          </cell>
        </row>
        <row r="146">
          <cell r="D146">
            <v>-37.90167713</v>
          </cell>
        </row>
        <row r="147">
          <cell r="A147">
            <v>41306</v>
          </cell>
        </row>
        <row r="147">
          <cell r="D147">
            <v>-34.04197434</v>
          </cell>
        </row>
        <row r="148">
          <cell r="A148">
            <v>41334</v>
          </cell>
        </row>
        <row r="148">
          <cell r="D148">
            <v>-37.49822419</v>
          </cell>
        </row>
        <row r="149">
          <cell r="A149">
            <v>41365</v>
          </cell>
        </row>
        <row r="149">
          <cell r="D149">
            <v>-36.08459252</v>
          </cell>
        </row>
        <row r="150">
          <cell r="A150">
            <v>41395</v>
          </cell>
        </row>
        <row r="150">
          <cell r="D150">
            <v>-37.08416904</v>
          </cell>
        </row>
        <row r="151">
          <cell r="A151">
            <v>41426</v>
          </cell>
        </row>
        <row r="151">
          <cell r="D151">
            <v>-35.68543039</v>
          </cell>
        </row>
        <row r="152">
          <cell r="A152">
            <v>41456</v>
          </cell>
        </row>
        <row r="152">
          <cell r="D152">
            <v>-36.67323745</v>
          </cell>
        </row>
        <row r="153">
          <cell r="A153">
            <v>41487</v>
          </cell>
        </row>
        <row r="153">
          <cell r="D153">
            <v>-36.46559972</v>
          </cell>
        </row>
        <row r="154">
          <cell r="A154">
            <v>41518</v>
          </cell>
        </row>
        <row r="154">
          <cell r="D154">
            <v>-35.08913012</v>
          </cell>
        </row>
        <row r="155">
          <cell r="A155">
            <v>41548</v>
          </cell>
        </row>
        <row r="155">
          <cell r="D155">
            <v>-36.0593748</v>
          </cell>
        </row>
        <row r="156">
          <cell r="A156">
            <v>41579</v>
          </cell>
        </row>
        <row r="156">
          <cell r="D156">
            <v>-34.69754271</v>
          </cell>
        </row>
        <row r="157">
          <cell r="A157">
            <v>41609</v>
          </cell>
        </row>
        <row r="157">
          <cell r="D157">
            <v>-35.65626725</v>
          </cell>
        </row>
        <row r="158">
          <cell r="A158">
            <v>41640</v>
          </cell>
        </row>
        <row r="158">
          <cell r="D158">
            <v>-35.45260301</v>
          </cell>
        </row>
        <row r="159">
          <cell r="A159">
            <v>41671</v>
          </cell>
        </row>
        <row r="159">
          <cell r="D159">
            <v>-31.83847724</v>
          </cell>
        </row>
        <row r="160">
          <cell r="A160">
            <v>41699</v>
          </cell>
        </row>
        <row r="160">
          <cell r="D160">
            <v>-35.06720452</v>
          </cell>
        </row>
        <row r="161">
          <cell r="A161">
            <v>41730</v>
          </cell>
        </row>
        <row r="161">
          <cell r="D161">
            <v>-33.74116727</v>
          </cell>
        </row>
        <row r="162">
          <cell r="A162">
            <v>41760</v>
          </cell>
        </row>
        <row r="162">
          <cell r="D162">
            <v>-34.67179982</v>
          </cell>
        </row>
        <row r="163">
          <cell r="A163">
            <v>41791</v>
          </cell>
        </row>
        <row r="163">
          <cell r="D163">
            <v>-33.36004524</v>
          </cell>
        </row>
        <row r="164">
          <cell r="A164">
            <v>41821</v>
          </cell>
        </row>
        <row r="164">
          <cell r="D164">
            <v>-34.27950038</v>
          </cell>
        </row>
        <row r="165">
          <cell r="A165">
            <v>41852</v>
          </cell>
        </row>
        <row r="165">
          <cell r="D165">
            <v>-34.08132379</v>
          </cell>
        </row>
        <row r="166">
          <cell r="A166">
            <v>41883</v>
          </cell>
        </row>
        <row r="166">
          <cell r="D166">
            <v>-32.79091695</v>
          </cell>
        </row>
        <row r="167">
          <cell r="A167">
            <v>41913</v>
          </cell>
        </row>
        <row r="167">
          <cell r="D167">
            <v>-33.69369962</v>
          </cell>
        </row>
        <row r="168">
          <cell r="A168">
            <v>41944</v>
          </cell>
        </row>
        <row r="168">
          <cell r="D168">
            <v>-32.41731905</v>
          </cell>
        </row>
        <row r="169">
          <cell r="A169">
            <v>41974</v>
          </cell>
        </row>
        <row r="169">
          <cell r="D169">
            <v>-33.30916951</v>
          </cell>
        </row>
        <row r="170">
          <cell r="A170">
            <v>42005</v>
          </cell>
        </row>
        <row r="170">
          <cell r="D170">
            <v>-33.11493673</v>
          </cell>
        </row>
        <row r="171">
          <cell r="A171">
            <v>42036</v>
          </cell>
        </row>
        <row r="171">
          <cell r="D171">
            <v>-29.73554934</v>
          </cell>
        </row>
        <row r="172">
          <cell r="A172">
            <v>42064</v>
          </cell>
        </row>
        <row r="172">
          <cell r="D172">
            <v>-32.74746949</v>
          </cell>
        </row>
        <row r="173">
          <cell r="A173">
            <v>42095</v>
          </cell>
        </row>
        <row r="173">
          <cell r="D173">
            <v>-31.5053699</v>
          </cell>
        </row>
        <row r="174">
          <cell r="A174">
            <v>42125</v>
          </cell>
        </row>
        <row r="174">
          <cell r="D174">
            <v>-32.37057622</v>
          </cell>
        </row>
        <row r="175">
          <cell r="A175">
            <v>42156</v>
          </cell>
        </row>
        <row r="175">
          <cell r="D175">
            <v>-31.14214767</v>
          </cell>
        </row>
        <row r="176">
          <cell r="A176">
            <v>42186</v>
          </cell>
        </row>
        <row r="176">
          <cell r="D176">
            <v>-31.99675829</v>
          </cell>
        </row>
        <row r="177">
          <cell r="A177">
            <v>42217</v>
          </cell>
        </row>
        <row r="177">
          <cell r="D177">
            <v>-31.80796184</v>
          </cell>
        </row>
        <row r="178">
          <cell r="A178">
            <v>42248</v>
          </cell>
        </row>
        <row r="178">
          <cell r="D178">
            <v>-30.59995863</v>
          </cell>
        </row>
        <row r="179">
          <cell r="A179">
            <v>42278</v>
          </cell>
        </row>
        <row r="179">
          <cell r="D179">
            <v>-31.43877047</v>
          </cell>
        </row>
        <row r="180">
          <cell r="A180">
            <v>42309</v>
          </cell>
        </row>
        <row r="180">
          <cell r="D180">
            <v>-30.24418213</v>
          </cell>
        </row>
        <row r="181">
          <cell r="A181">
            <v>42339</v>
          </cell>
        </row>
        <row r="181">
          <cell r="D181">
            <v>-31.0726386</v>
          </cell>
        </row>
        <row r="182">
          <cell r="A182">
            <v>42370</v>
          </cell>
        </row>
        <row r="182">
          <cell r="D182">
            <v>0</v>
          </cell>
        </row>
        <row r="183">
          <cell r="A183">
            <v>42401</v>
          </cell>
        </row>
        <row r="183">
          <cell r="D183">
            <v>0</v>
          </cell>
        </row>
        <row r="184">
          <cell r="A184">
            <v>42430</v>
          </cell>
        </row>
        <row r="184">
          <cell r="D184">
            <v>0</v>
          </cell>
        </row>
        <row r="185">
          <cell r="A185">
            <v>42461</v>
          </cell>
        </row>
        <row r="185">
          <cell r="D185">
            <v>0</v>
          </cell>
        </row>
        <row r="186">
          <cell r="A186">
            <v>42491</v>
          </cell>
        </row>
        <row r="186">
          <cell r="D186">
            <v>0</v>
          </cell>
        </row>
        <row r="187">
          <cell r="A187">
            <v>42522</v>
          </cell>
        </row>
        <row r="187">
          <cell r="D187">
            <v>0</v>
          </cell>
        </row>
        <row r="188">
          <cell r="A188">
            <v>42552</v>
          </cell>
        </row>
        <row r="188">
          <cell r="D188">
            <v>0</v>
          </cell>
        </row>
        <row r="200">
          <cell r="A200">
            <v>37225</v>
          </cell>
        </row>
        <row r="200">
          <cell r="D200">
            <v>0.01041412</v>
          </cell>
        </row>
        <row r="201">
          <cell r="A201">
            <v>37226</v>
          </cell>
        </row>
        <row r="201">
          <cell r="D201">
            <v>30.8613226</v>
          </cell>
        </row>
        <row r="202">
          <cell r="A202">
            <v>37257</v>
          </cell>
        </row>
        <row r="202">
          <cell r="D202">
            <v>-169.26938226</v>
          </cell>
        </row>
        <row r="203">
          <cell r="A203">
            <v>37288</v>
          </cell>
        </row>
        <row r="203">
          <cell r="D203">
            <v>-152.53002272</v>
          </cell>
        </row>
        <row r="204">
          <cell r="A204">
            <v>37316</v>
          </cell>
        </row>
        <row r="204">
          <cell r="D204">
            <v>-168.52690338</v>
          </cell>
        </row>
        <row r="205">
          <cell r="A205">
            <v>37347</v>
          </cell>
        </row>
        <row r="205">
          <cell r="D205">
            <v>-118.34559086</v>
          </cell>
        </row>
        <row r="206">
          <cell r="A206">
            <v>37377</v>
          </cell>
        </row>
        <row r="206">
          <cell r="D206">
            <v>-122.02010755</v>
          </cell>
        </row>
        <row r="207">
          <cell r="A207">
            <v>37408</v>
          </cell>
        </row>
        <row r="207">
          <cell r="D207">
            <v>-117.8202934</v>
          </cell>
        </row>
        <row r="208">
          <cell r="A208">
            <v>37438</v>
          </cell>
        </row>
        <row r="208">
          <cell r="D208">
            <v>-121.47645552</v>
          </cell>
        </row>
        <row r="209">
          <cell r="A209">
            <v>37469</v>
          </cell>
        </row>
        <row r="209">
          <cell r="D209">
            <v>-121.18038308</v>
          </cell>
        </row>
        <row r="210">
          <cell r="A210">
            <v>37500</v>
          </cell>
        </row>
        <row r="210">
          <cell r="D210">
            <v>-116.98443974</v>
          </cell>
        </row>
        <row r="211">
          <cell r="A211">
            <v>37530</v>
          </cell>
        </row>
        <row r="211">
          <cell r="D211">
            <v>-120.58517802</v>
          </cell>
        </row>
        <row r="212">
          <cell r="A212">
            <v>37561</v>
          </cell>
        </row>
        <row r="212">
          <cell r="D212">
            <v>-247.31020738</v>
          </cell>
        </row>
        <row r="213">
          <cell r="A213">
            <v>37591</v>
          </cell>
        </row>
        <row r="213">
          <cell r="D213">
            <v>-254.87757448</v>
          </cell>
        </row>
        <row r="214">
          <cell r="A214">
            <v>37622</v>
          </cell>
        </row>
        <row r="214">
          <cell r="D214">
            <v>-269.031871535115</v>
          </cell>
        </row>
        <row r="215">
          <cell r="A215">
            <v>37653</v>
          </cell>
        </row>
        <row r="215">
          <cell r="D215">
            <v>-242.219285418142</v>
          </cell>
        </row>
        <row r="216">
          <cell r="A216">
            <v>37681</v>
          </cell>
        </row>
        <row r="216">
          <cell r="D216">
            <v>-267.389401242218</v>
          </cell>
        </row>
        <row r="217">
          <cell r="A217">
            <v>37712</v>
          </cell>
        </row>
        <row r="217">
          <cell r="D217">
            <v>-214.906683418785</v>
          </cell>
        </row>
        <row r="218">
          <cell r="A218">
            <v>37742</v>
          </cell>
        </row>
        <row r="218">
          <cell r="D218">
            <v>-221.337665465759</v>
          </cell>
        </row>
        <row r="219">
          <cell r="A219">
            <v>37773</v>
          </cell>
        </row>
        <row r="219">
          <cell r="D219">
            <v>-213.44537077219</v>
          </cell>
        </row>
        <row r="220">
          <cell r="A220">
            <v>37803</v>
          </cell>
        </row>
        <row r="220">
          <cell r="D220">
            <v>-219.797577439051</v>
          </cell>
        </row>
        <row r="221">
          <cell r="A221">
            <v>37834</v>
          </cell>
        </row>
        <row r="221">
          <cell r="D221">
            <v>-218.992019794309</v>
          </cell>
        </row>
        <row r="222">
          <cell r="A222">
            <v>37865</v>
          </cell>
        </row>
        <row r="222">
          <cell r="D222">
            <v>-211.130898884195</v>
          </cell>
        </row>
        <row r="223">
          <cell r="A223">
            <v>37895</v>
          </cell>
        </row>
        <row r="223">
          <cell r="D223">
            <v>-217.361647525202</v>
          </cell>
        </row>
        <row r="224">
          <cell r="A224">
            <v>37926</v>
          </cell>
        </row>
        <row r="224">
          <cell r="D224">
            <v>-293.387456466332</v>
          </cell>
        </row>
        <row r="225">
          <cell r="A225">
            <v>37956</v>
          </cell>
        </row>
        <row r="225">
          <cell r="D225">
            <v>-302.040930550656</v>
          </cell>
        </row>
        <row r="226">
          <cell r="A226">
            <v>37987</v>
          </cell>
        </row>
        <row r="226">
          <cell r="D226">
            <v>-186.27290502</v>
          </cell>
        </row>
        <row r="227">
          <cell r="A227">
            <v>38018</v>
          </cell>
        </row>
        <row r="227">
          <cell r="D227">
            <v>-173.55656342</v>
          </cell>
        </row>
        <row r="228">
          <cell r="A228">
            <v>38047</v>
          </cell>
        </row>
        <row r="228">
          <cell r="D228">
            <v>-184.81737872</v>
          </cell>
        </row>
        <row r="229">
          <cell r="A229">
            <v>38078</v>
          </cell>
        </row>
        <row r="229">
          <cell r="D229">
            <v>-178.11243138</v>
          </cell>
        </row>
        <row r="230">
          <cell r="A230">
            <v>38108</v>
          </cell>
        </row>
        <row r="230">
          <cell r="D230">
            <v>-183.29634074</v>
          </cell>
        </row>
        <row r="231">
          <cell r="A231">
            <v>38139</v>
          </cell>
        </row>
        <row r="231">
          <cell r="D231">
            <v>-176.62046495</v>
          </cell>
        </row>
        <row r="232">
          <cell r="A232">
            <v>38169</v>
          </cell>
        </row>
        <row r="232">
          <cell r="D232">
            <v>-181.73496044</v>
          </cell>
        </row>
        <row r="233">
          <cell r="A233">
            <v>38200</v>
          </cell>
        </row>
        <row r="233">
          <cell r="D233">
            <v>-180.92642167</v>
          </cell>
        </row>
        <row r="234">
          <cell r="A234">
            <v>38231</v>
          </cell>
        </row>
        <row r="234">
          <cell r="D234">
            <v>-174.2980309</v>
          </cell>
        </row>
        <row r="235">
          <cell r="A235">
            <v>38261</v>
          </cell>
        </row>
        <row r="235">
          <cell r="D235">
            <v>-179.30662947</v>
          </cell>
        </row>
        <row r="236">
          <cell r="A236">
            <v>38292</v>
          </cell>
        </row>
        <row r="236">
          <cell r="D236">
            <v>-172.75149489</v>
          </cell>
        </row>
        <row r="237">
          <cell r="A237">
            <v>38322</v>
          </cell>
        </row>
        <row r="237">
          <cell r="D237">
            <v>-177.75379089</v>
          </cell>
        </row>
        <row r="238">
          <cell r="A238">
            <v>38353</v>
          </cell>
        </row>
        <row r="238">
          <cell r="D238">
            <v>-163.35341472</v>
          </cell>
        </row>
        <row r="239">
          <cell r="A239">
            <v>38384</v>
          </cell>
        </row>
        <row r="239">
          <cell r="D239">
            <v>-146.88312506</v>
          </cell>
        </row>
        <row r="240">
          <cell r="A240">
            <v>38412</v>
          </cell>
        </row>
        <row r="240">
          <cell r="D240">
            <v>-161.95381018</v>
          </cell>
        </row>
        <row r="241">
          <cell r="A241">
            <v>38443</v>
          </cell>
        </row>
        <row r="241">
          <cell r="D241">
            <v>-156.00992304</v>
          </cell>
        </row>
        <row r="242">
          <cell r="A242">
            <v>38473</v>
          </cell>
        </row>
        <row r="242">
          <cell r="D242">
            <v>-160.4854591</v>
          </cell>
        </row>
        <row r="243">
          <cell r="A243">
            <v>38504</v>
          </cell>
        </row>
        <row r="243">
          <cell r="D243">
            <v>-154.578594</v>
          </cell>
        </row>
        <row r="244">
          <cell r="A244">
            <v>38534</v>
          </cell>
        </row>
        <row r="244">
          <cell r="D244">
            <v>-158.99628228</v>
          </cell>
        </row>
        <row r="245">
          <cell r="A245">
            <v>38565</v>
          </cell>
        </row>
        <row r="245">
          <cell r="D245">
            <v>-158.2317774</v>
          </cell>
        </row>
        <row r="246">
          <cell r="A246">
            <v>38596</v>
          </cell>
        </row>
        <row r="246">
          <cell r="D246">
            <v>-152.38279726</v>
          </cell>
        </row>
        <row r="247">
          <cell r="A247">
            <v>38626</v>
          </cell>
        </row>
        <row r="247">
          <cell r="D247">
            <v>-156.71279282</v>
          </cell>
        </row>
        <row r="248">
          <cell r="A248">
            <v>38657</v>
          </cell>
        </row>
        <row r="248">
          <cell r="D248">
            <v>-138.32822144</v>
          </cell>
        </row>
        <row r="249">
          <cell r="A249">
            <v>38687</v>
          </cell>
        </row>
        <row r="249">
          <cell r="D249">
            <v>-142.24385309</v>
          </cell>
        </row>
        <row r="250">
          <cell r="A250">
            <v>38718</v>
          </cell>
        </row>
        <row r="250">
          <cell r="D250">
            <v>-115.79008319</v>
          </cell>
        </row>
        <row r="251">
          <cell r="A251">
            <v>38749</v>
          </cell>
        </row>
        <row r="251">
          <cell r="D251">
            <v>-104.04751292</v>
          </cell>
        </row>
        <row r="252">
          <cell r="A252">
            <v>38777</v>
          </cell>
        </row>
        <row r="252">
          <cell r="D252">
            <v>-114.65555498</v>
          </cell>
        </row>
        <row r="253">
          <cell r="A253">
            <v>38808</v>
          </cell>
        </row>
        <row r="253">
          <cell r="D253">
            <v>-110.37556423</v>
          </cell>
        </row>
        <row r="254">
          <cell r="A254">
            <v>38838</v>
          </cell>
        </row>
        <row r="254">
          <cell r="D254">
            <v>-113.4703484</v>
          </cell>
        </row>
        <row r="255">
          <cell r="A255">
            <v>38869</v>
          </cell>
        </row>
        <row r="255">
          <cell r="D255">
            <v>-109.22271598</v>
          </cell>
        </row>
        <row r="256">
          <cell r="A256">
            <v>38899</v>
          </cell>
        </row>
        <row r="256">
          <cell r="D256">
            <v>-112.27335642</v>
          </cell>
        </row>
        <row r="257">
          <cell r="A257">
            <v>38930</v>
          </cell>
        </row>
        <row r="257">
          <cell r="D257">
            <v>-111.6607393</v>
          </cell>
        </row>
        <row r="258">
          <cell r="A258">
            <v>38961</v>
          </cell>
        </row>
        <row r="258">
          <cell r="D258">
            <v>-107.46322246</v>
          </cell>
        </row>
        <row r="259">
          <cell r="A259">
            <v>38991</v>
          </cell>
        </row>
        <row r="259">
          <cell r="D259">
            <v>-110.44719352</v>
          </cell>
        </row>
        <row r="260">
          <cell r="A260">
            <v>39022</v>
          </cell>
        </row>
        <row r="260">
          <cell r="D260">
            <v>-106.34162688</v>
          </cell>
        </row>
        <row r="261">
          <cell r="A261">
            <v>39052</v>
          </cell>
        </row>
        <row r="261">
          <cell r="D261">
            <v>-109.36639314</v>
          </cell>
        </row>
        <row r="262">
          <cell r="A262">
            <v>39083</v>
          </cell>
        </row>
        <row r="262">
          <cell r="D262">
            <v>-96.7364556</v>
          </cell>
        </row>
        <row r="263">
          <cell r="A263">
            <v>39114</v>
          </cell>
        </row>
        <row r="263">
          <cell r="D263">
            <v>-86.94255945</v>
          </cell>
        </row>
        <row r="264">
          <cell r="A264">
            <v>39142</v>
          </cell>
        </row>
        <row r="264">
          <cell r="D264">
            <v>-95.82512127</v>
          </cell>
        </row>
        <row r="265">
          <cell r="A265">
            <v>39173</v>
          </cell>
        </row>
        <row r="265">
          <cell r="D265">
            <v>-92.2699576</v>
          </cell>
        </row>
        <row r="266">
          <cell r="A266">
            <v>39203</v>
          </cell>
        </row>
        <row r="266">
          <cell r="D266">
            <v>-94.88119623</v>
          </cell>
        </row>
        <row r="267">
          <cell r="A267">
            <v>39234</v>
          </cell>
        </row>
        <row r="267">
          <cell r="D267">
            <v>-91.35571896</v>
          </cell>
        </row>
        <row r="268">
          <cell r="A268">
            <v>39264</v>
          </cell>
        </row>
        <row r="268">
          <cell r="D268">
            <v>-93.93577791</v>
          </cell>
        </row>
        <row r="269">
          <cell r="A269">
            <v>39295</v>
          </cell>
        </row>
        <row r="269">
          <cell r="D269">
            <v>-93.45482209</v>
          </cell>
        </row>
        <row r="270">
          <cell r="A270">
            <v>39326</v>
          </cell>
        </row>
        <row r="270">
          <cell r="D270">
            <v>-89.97442409</v>
          </cell>
        </row>
        <row r="271">
          <cell r="A271">
            <v>39356</v>
          </cell>
        </row>
        <row r="271">
          <cell r="D271">
            <v>-92.50759319</v>
          </cell>
        </row>
        <row r="272">
          <cell r="A272">
            <v>39387</v>
          </cell>
        </row>
        <row r="272">
          <cell r="D272">
            <v>-89.05727521</v>
          </cell>
        </row>
        <row r="273">
          <cell r="A273">
            <v>39417</v>
          </cell>
        </row>
        <row r="273">
          <cell r="D273">
            <v>-91.55945344</v>
          </cell>
        </row>
        <row r="274">
          <cell r="A274">
            <v>39448</v>
          </cell>
        </row>
        <row r="274">
          <cell r="D274">
            <v>-91.07733624</v>
          </cell>
        </row>
        <row r="275">
          <cell r="A275">
            <v>39479</v>
          </cell>
        </row>
        <row r="275">
          <cell r="D275">
            <v>-84.75022928</v>
          </cell>
        </row>
        <row r="276">
          <cell r="A276">
            <v>39508</v>
          </cell>
        </row>
        <row r="276">
          <cell r="D276">
            <v>-90.14381664</v>
          </cell>
        </row>
        <row r="277">
          <cell r="A277">
            <v>39539</v>
          </cell>
        </row>
        <row r="277">
          <cell r="D277">
            <v>-86.76905208</v>
          </cell>
        </row>
        <row r="278">
          <cell r="A278">
            <v>39569</v>
          </cell>
        </row>
        <row r="278">
          <cell r="D278">
            <v>-89.19439711</v>
          </cell>
        </row>
        <row r="279">
          <cell r="A279">
            <v>39600</v>
          </cell>
        </row>
        <row r="279">
          <cell r="D279">
            <v>-85.850172</v>
          </cell>
        </row>
        <row r="280">
          <cell r="A280">
            <v>39630</v>
          </cell>
        </row>
        <row r="280">
          <cell r="D280">
            <v>-88.2448552</v>
          </cell>
        </row>
        <row r="281">
          <cell r="A281">
            <v>39661</v>
          </cell>
        </row>
        <row r="281">
          <cell r="D281">
            <v>-87.76232496</v>
          </cell>
        </row>
        <row r="282">
          <cell r="A282">
            <v>39692</v>
          </cell>
        </row>
        <row r="282">
          <cell r="D282">
            <v>-84.46436984</v>
          </cell>
        </row>
        <row r="283">
          <cell r="A283">
            <v>39722</v>
          </cell>
        </row>
        <row r="283">
          <cell r="D283">
            <v>-86.8130148</v>
          </cell>
        </row>
        <row r="284">
          <cell r="A284">
            <v>39753</v>
          </cell>
        </row>
        <row r="284">
          <cell r="D284">
            <v>-83.54586607</v>
          </cell>
        </row>
        <row r="285">
          <cell r="A285">
            <v>39783</v>
          </cell>
        </row>
        <row r="285">
          <cell r="D285">
            <v>-85.86413071</v>
          </cell>
        </row>
        <row r="286">
          <cell r="A286">
            <v>39814</v>
          </cell>
        </row>
        <row r="286">
          <cell r="D286">
            <v>-85.38214289</v>
          </cell>
        </row>
        <row r="287">
          <cell r="A287">
            <v>39845</v>
          </cell>
        </row>
        <row r="287">
          <cell r="D287">
            <v>-76.6841856</v>
          </cell>
        </row>
        <row r="288">
          <cell r="A288">
            <v>39873</v>
          </cell>
        </row>
        <row r="288">
          <cell r="D288">
            <v>-84.46536817</v>
          </cell>
        </row>
        <row r="289">
          <cell r="A289">
            <v>39904</v>
          </cell>
        </row>
        <row r="289">
          <cell r="D289">
            <v>-81.27485584</v>
          </cell>
        </row>
        <row r="290">
          <cell r="A290">
            <v>39934</v>
          </cell>
        </row>
        <row r="290">
          <cell r="D290">
            <v>-83.51845439</v>
          </cell>
        </row>
        <row r="291">
          <cell r="A291">
            <v>39965</v>
          </cell>
        </row>
        <row r="291">
          <cell r="D291">
            <v>-80.35903264</v>
          </cell>
        </row>
        <row r="292">
          <cell r="A292">
            <v>39995</v>
          </cell>
        </row>
        <row r="292">
          <cell r="D292">
            <v>-82.57269936</v>
          </cell>
        </row>
        <row r="293">
          <cell r="A293">
            <v>40026</v>
          </cell>
        </row>
        <row r="293">
          <cell r="D293">
            <v>-82.09257959</v>
          </cell>
        </row>
        <row r="294">
          <cell r="A294">
            <v>40057</v>
          </cell>
        </row>
        <row r="294">
          <cell r="D294">
            <v>-78.98016632</v>
          </cell>
        </row>
        <row r="295">
          <cell r="A295">
            <v>40087</v>
          </cell>
        </row>
        <row r="295">
          <cell r="D295">
            <v>-81.14895849</v>
          </cell>
        </row>
        <row r="296">
          <cell r="A296">
            <v>40118</v>
          </cell>
        </row>
        <row r="296">
          <cell r="D296">
            <v>-78.06778031</v>
          </cell>
        </row>
        <row r="297">
          <cell r="A297">
            <v>40148</v>
          </cell>
        </row>
        <row r="297">
          <cell r="D297">
            <v>-80.20700415</v>
          </cell>
        </row>
        <row r="298">
          <cell r="A298">
            <v>40179</v>
          </cell>
        </row>
        <row r="298">
          <cell r="D298">
            <v>-79.72900808</v>
          </cell>
        </row>
        <row r="299">
          <cell r="A299">
            <v>40210</v>
          </cell>
        </row>
        <row r="299">
          <cell r="D299">
            <v>-71.58201727</v>
          </cell>
        </row>
        <row r="300">
          <cell r="A300">
            <v>40238</v>
          </cell>
        </row>
        <row r="300">
          <cell r="D300">
            <v>-78.82069568</v>
          </cell>
        </row>
        <row r="301">
          <cell r="A301">
            <v>40269</v>
          </cell>
        </row>
        <row r="301">
          <cell r="D301">
            <v>-75.81700815</v>
          </cell>
        </row>
        <row r="302">
          <cell r="A302">
            <v>40299</v>
          </cell>
        </row>
        <row r="302">
          <cell r="D302">
            <v>-77.88370945</v>
          </cell>
        </row>
        <row r="303">
          <cell r="A303">
            <v>40330</v>
          </cell>
        </row>
        <row r="303">
          <cell r="D303">
            <v>-74.91137504</v>
          </cell>
        </row>
        <row r="304">
          <cell r="A304">
            <v>40360</v>
          </cell>
        </row>
        <row r="304">
          <cell r="D304">
            <v>-76.94906265</v>
          </cell>
        </row>
        <row r="305">
          <cell r="A305">
            <v>40391</v>
          </cell>
        </row>
        <row r="305">
          <cell r="D305">
            <v>-76.47503465</v>
          </cell>
        </row>
        <row r="306">
          <cell r="A306">
            <v>40422</v>
          </cell>
        </row>
        <row r="306">
          <cell r="D306">
            <v>-73.55001607</v>
          </cell>
        </row>
        <row r="307">
          <cell r="A307">
            <v>40452</v>
          </cell>
        </row>
        <row r="307">
          <cell r="D307">
            <v>-75.54426807</v>
          </cell>
        </row>
        <row r="308">
          <cell r="A308">
            <v>40483</v>
          </cell>
        </row>
        <row r="308">
          <cell r="D308">
            <v>-72.65063009</v>
          </cell>
        </row>
        <row r="309">
          <cell r="A309">
            <v>40513</v>
          </cell>
        </row>
        <row r="309">
          <cell r="D309">
            <v>-74.6163028</v>
          </cell>
        </row>
        <row r="310">
          <cell r="A310">
            <v>40544</v>
          </cell>
        </row>
        <row r="310">
          <cell r="D310">
            <v>0</v>
          </cell>
        </row>
        <row r="311">
          <cell r="A311">
            <v>40575</v>
          </cell>
        </row>
        <row r="311">
          <cell r="D311">
            <v>0</v>
          </cell>
        </row>
        <row r="312">
          <cell r="A312">
            <v>40603</v>
          </cell>
        </row>
        <row r="312">
          <cell r="D312">
            <v>0</v>
          </cell>
        </row>
        <row r="313">
          <cell r="A313">
            <v>40634</v>
          </cell>
        </row>
        <row r="313">
          <cell r="D313">
            <v>0</v>
          </cell>
        </row>
        <row r="314">
          <cell r="A314">
            <v>40664</v>
          </cell>
        </row>
        <row r="314">
          <cell r="D314">
            <v>0</v>
          </cell>
        </row>
        <row r="315">
          <cell r="A315">
            <v>40695</v>
          </cell>
        </row>
        <row r="315">
          <cell r="D315">
            <v>0</v>
          </cell>
        </row>
        <row r="316">
          <cell r="A316">
            <v>40725</v>
          </cell>
        </row>
        <row r="316">
          <cell r="D316">
            <v>0</v>
          </cell>
        </row>
        <row r="329">
          <cell r="A329">
            <v>37225</v>
          </cell>
        </row>
        <row r="329">
          <cell r="D329">
            <v>-317.746155806575</v>
          </cell>
        </row>
        <row r="330">
          <cell r="A330">
            <v>37226</v>
          </cell>
        </row>
        <row r="330">
          <cell r="D330">
            <v>-276.997778310556</v>
          </cell>
        </row>
        <row r="331">
          <cell r="A331">
            <v>37257</v>
          </cell>
        </row>
        <row r="331">
          <cell r="D331">
            <v>25.990055304906</v>
          </cell>
        </row>
        <row r="332">
          <cell r="A332">
            <v>37288</v>
          </cell>
        </row>
        <row r="332">
          <cell r="D332">
            <v>23.419851110418</v>
          </cell>
        </row>
        <row r="333">
          <cell r="A333">
            <v>37316</v>
          </cell>
        </row>
        <row r="333">
          <cell r="D333">
            <v>25.8760531911</v>
          </cell>
        </row>
        <row r="334">
          <cell r="A334">
            <v>37347</v>
          </cell>
        </row>
        <row r="334">
          <cell r="D334">
            <v>24.985242822274</v>
          </cell>
        </row>
        <row r="335">
          <cell r="A335">
            <v>37377</v>
          </cell>
        </row>
        <row r="335">
          <cell r="D335">
            <v>25.761010572976</v>
          </cell>
        </row>
        <row r="336">
          <cell r="A336">
            <v>37408</v>
          </cell>
        </row>
        <row r="336">
          <cell r="D336">
            <v>24.874341502514</v>
          </cell>
        </row>
        <row r="337">
          <cell r="A337">
            <v>37438</v>
          </cell>
        </row>
        <row r="337">
          <cell r="D337">
            <v>-4.720723439908</v>
          </cell>
        </row>
        <row r="338">
          <cell r="A338">
            <v>37469</v>
          </cell>
        </row>
        <row r="338">
          <cell r="D338">
            <v>-4.70921770711</v>
          </cell>
        </row>
        <row r="339">
          <cell r="A339">
            <v>37500</v>
          </cell>
        </row>
        <row r="339">
          <cell r="D339">
            <v>-4.5461582425</v>
          </cell>
        </row>
        <row r="340">
          <cell r="A340">
            <v>37530</v>
          </cell>
        </row>
        <row r="340">
          <cell r="D340">
            <v>25.4580667565</v>
          </cell>
        </row>
        <row r="341">
          <cell r="A341">
            <v>37561</v>
          </cell>
        </row>
        <row r="341">
          <cell r="D341">
            <v>24.570534240238</v>
          </cell>
        </row>
        <row r="342">
          <cell r="A342">
            <v>37591</v>
          </cell>
        </row>
        <row r="342">
          <cell r="D342">
            <v>25.322360297556</v>
          </cell>
        </row>
        <row r="343">
          <cell r="A343">
            <v>37622</v>
          </cell>
        </row>
        <row r="343">
          <cell r="D343">
            <v>8.228863273204</v>
          </cell>
        </row>
        <row r="344">
          <cell r="A344">
            <v>37653</v>
          </cell>
        </row>
        <row r="344">
          <cell r="D344">
            <v>7.409025220436</v>
          </cell>
        </row>
        <row r="345">
          <cell r="A345">
            <v>37681</v>
          </cell>
        </row>
        <row r="345">
          <cell r="D345">
            <v>8.178816125382</v>
          </cell>
        </row>
        <row r="346">
          <cell r="A346">
            <v>37712</v>
          </cell>
        </row>
        <row r="346">
          <cell r="D346">
            <v>7.888664481166</v>
          </cell>
        </row>
        <row r="347">
          <cell r="A347">
            <v>37742</v>
          </cell>
        </row>
        <row r="347">
          <cell r="D347">
            <v>8.124719198764</v>
          </cell>
        </row>
        <row r="348">
          <cell r="A348">
            <v>37773</v>
          </cell>
        </row>
        <row r="348">
          <cell r="D348">
            <v>7.835155569668</v>
          </cell>
        </row>
        <row r="349">
          <cell r="A349">
            <v>37803</v>
          </cell>
        </row>
        <row r="349">
          <cell r="D349">
            <v>8.06828313018</v>
          </cell>
        </row>
        <row r="350">
          <cell r="A350">
            <v>37834</v>
          </cell>
        </row>
        <row r="350">
          <cell r="D350">
            <v>8.038723892542</v>
          </cell>
        </row>
        <row r="351">
          <cell r="A351">
            <v>37865</v>
          </cell>
        </row>
        <row r="351">
          <cell r="D351">
            <v>7.750241077698</v>
          </cell>
        </row>
        <row r="352">
          <cell r="A352">
            <v>37895</v>
          </cell>
        </row>
        <row r="352">
          <cell r="D352">
            <v>7.978866152222</v>
          </cell>
        </row>
        <row r="353">
          <cell r="A353">
            <v>37926</v>
          </cell>
        </row>
        <row r="353">
          <cell r="D353">
            <v>7.69198567858</v>
          </cell>
        </row>
        <row r="354">
          <cell r="A354">
            <v>37956</v>
          </cell>
        </row>
        <row r="354">
          <cell r="D354">
            <v>7.918683079552</v>
          </cell>
        </row>
        <row r="355">
          <cell r="A355">
            <v>37987</v>
          </cell>
        </row>
        <row r="355">
          <cell r="D355">
            <v>7.887523652218</v>
          </cell>
        </row>
        <row r="356">
          <cell r="A356">
            <v>38018</v>
          </cell>
        </row>
        <row r="356">
          <cell r="D356">
            <v>7.349063989834</v>
          </cell>
        </row>
        <row r="357">
          <cell r="A357">
            <v>38047</v>
          </cell>
        </row>
        <row r="357">
          <cell r="D357">
            <v>7.825890966838</v>
          </cell>
        </row>
        <row r="358">
          <cell r="A358">
            <v>38078</v>
          </cell>
        </row>
        <row r="358">
          <cell r="D358">
            <v>7.541977258844</v>
          </cell>
        </row>
        <row r="359">
          <cell r="A359">
            <v>38108</v>
          </cell>
        </row>
        <row r="359">
          <cell r="D359">
            <v>7.761484269896</v>
          </cell>
        </row>
        <row r="360">
          <cell r="A360">
            <v>38139</v>
          </cell>
        </row>
        <row r="360">
          <cell r="D360">
            <v>7.478801564542</v>
          </cell>
        </row>
        <row r="361">
          <cell r="A361">
            <v>38169</v>
          </cell>
        </row>
        <row r="361">
          <cell r="D361">
            <v>7.69536932458</v>
          </cell>
        </row>
        <row r="362">
          <cell r="A362">
            <v>38200</v>
          </cell>
        </row>
        <row r="362">
          <cell r="D362">
            <v>7.661132627596</v>
          </cell>
        </row>
        <row r="363">
          <cell r="A363">
            <v>38231</v>
          </cell>
        </row>
        <row r="363">
          <cell r="D363">
            <v>7.380460623074</v>
          </cell>
        </row>
        <row r="364">
          <cell r="A364">
            <v>38261</v>
          </cell>
        </row>
        <row r="364">
          <cell r="D364">
            <v>7.592544274966</v>
          </cell>
        </row>
        <row r="365">
          <cell r="A365">
            <v>38292</v>
          </cell>
        </row>
        <row r="365">
          <cell r="D365">
            <v>7.314974230284</v>
          </cell>
        </row>
        <row r="366">
          <cell r="A366">
            <v>38322</v>
          </cell>
        </row>
        <row r="366">
          <cell r="D366">
            <v>7.526791019608</v>
          </cell>
        </row>
        <row r="367">
          <cell r="A367">
            <v>38353</v>
          </cell>
        </row>
        <row r="367">
          <cell r="D367">
            <v>7.493441311776</v>
          </cell>
        </row>
        <row r="368">
          <cell r="A368">
            <v>38384</v>
          </cell>
        </row>
        <row r="368">
          <cell r="D368">
            <v>6.737906759486</v>
          </cell>
        </row>
        <row r="369">
          <cell r="A369">
            <v>38412</v>
          </cell>
        </row>
        <row r="369">
          <cell r="D369">
            <v>7.429237851588</v>
          </cell>
        </row>
        <row r="370">
          <cell r="A370">
            <v>38443</v>
          </cell>
        </row>
        <row r="370">
          <cell r="D370">
            <v>7.156576463106</v>
          </cell>
        </row>
        <row r="371">
          <cell r="A371">
            <v>38473</v>
          </cell>
        </row>
        <row r="371">
          <cell r="D371">
            <v>7.361880814372</v>
          </cell>
        </row>
        <row r="372">
          <cell r="A372">
            <v>38504</v>
          </cell>
        </row>
        <row r="372">
          <cell r="D372">
            <v>7.090917712886</v>
          </cell>
        </row>
        <row r="373">
          <cell r="A373">
            <v>38534</v>
          </cell>
        </row>
        <row r="373">
          <cell r="D373">
            <v>7.293568442146</v>
          </cell>
        </row>
        <row r="374">
          <cell r="A374">
            <v>38565</v>
          </cell>
        </row>
        <row r="374">
          <cell r="D374">
            <v>7.258498628962</v>
          </cell>
        </row>
        <row r="375">
          <cell r="A375">
            <v>38596</v>
          </cell>
        </row>
        <row r="375">
          <cell r="D375">
            <v>6.990190865</v>
          </cell>
        </row>
        <row r="376">
          <cell r="A376">
            <v>38626</v>
          </cell>
        </row>
        <row r="376">
          <cell r="D376">
            <v>7.188818913066</v>
          </cell>
        </row>
        <row r="377">
          <cell r="A377">
            <v>38657</v>
          </cell>
        </row>
        <row r="377">
          <cell r="D377">
            <v>6.922332356282</v>
          </cell>
        </row>
        <row r="378">
          <cell r="A378">
            <v>38687</v>
          </cell>
        </row>
        <row r="378">
          <cell r="D378">
            <v>7.118281551906</v>
          </cell>
        </row>
        <row r="379">
          <cell r="A379">
            <v>38718</v>
          </cell>
        </row>
        <row r="379">
          <cell r="D379">
            <v>7.08211860307</v>
          </cell>
        </row>
        <row r="380">
          <cell r="A380">
            <v>38749</v>
          </cell>
        </row>
        <row r="380">
          <cell r="D380">
            <v>6.36390272798</v>
          </cell>
        </row>
        <row r="381">
          <cell r="A381">
            <v>38777</v>
          </cell>
        </row>
        <row r="381">
          <cell r="D381">
            <v>7.012726961506</v>
          </cell>
        </row>
        <row r="382">
          <cell r="A382">
            <v>38808</v>
          </cell>
        </row>
        <row r="382">
          <cell r="D382">
            <v>6.750948051498</v>
          </cell>
        </row>
        <row r="383">
          <cell r="A383">
            <v>38838</v>
          </cell>
        </row>
        <row r="383">
          <cell r="D383">
            <v>6.940235663256</v>
          </cell>
        </row>
        <row r="384">
          <cell r="A384">
            <v>38869</v>
          </cell>
        </row>
        <row r="384">
          <cell r="D384">
            <v>6.680435901818</v>
          </cell>
        </row>
        <row r="385">
          <cell r="A385">
            <v>38899</v>
          </cell>
        </row>
        <row r="385">
          <cell r="D385">
            <v>6.867023534672</v>
          </cell>
        </row>
        <row r="386">
          <cell r="A386">
            <v>38930</v>
          </cell>
        </row>
        <row r="386">
          <cell r="D386">
            <v>6.829553768674</v>
          </cell>
        </row>
        <row r="387">
          <cell r="A387">
            <v>38961</v>
          </cell>
        </row>
        <row r="387">
          <cell r="D387">
            <v>6.572819239826</v>
          </cell>
        </row>
        <row r="388">
          <cell r="A388">
            <v>38991</v>
          </cell>
        </row>
        <row r="388">
          <cell r="D388">
            <v>6.755329143262</v>
          </cell>
        </row>
        <row r="389">
          <cell r="A389">
            <v>39022</v>
          </cell>
        </row>
        <row r="389">
          <cell r="D389">
            <v>6.504218613186</v>
          </cell>
        </row>
        <row r="390">
          <cell r="A390">
            <v>39052</v>
          </cell>
        </row>
        <row r="390">
          <cell r="D390">
            <v>6.689223685424</v>
          </cell>
        </row>
        <row r="391">
          <cell r="A391">
            <v>39083</v>
          </cell>
        </row>
        <row r="391">
          <cell r="D391">
            <v>5.281160404352</v>
          </cell>
        </row>
        <row r="392">
          <cell r="A392">
            <v>39114</v>
          </cell>
        </row>
        <row r="392">
          <cell r="D392">
            <v>4.746479497354</v>
          </cell>
        </row>
        <row r="393">
          <cell r="A393">
            <v>39142</v>
          </cell>
        </row>
        <row r="393">
          <cell r="D393">
            <v>5.231407671644</v>
          </cell>
        </row>
        <row r="394">
          <cell r="A394">
            <v>39173</v>
          </cell>
        </row>
        <row r="394">
          <cell r="D394">
            <v>5.037319632968</v>
          </cell>
        </row>
        <row r="395">
          <cell r="A395">
            <v>39203</v>
          </cell>
        </row>
        <row r="395">
          <cell r="D395">
            <v>5.17987570982</v>
          </cell>
        </row>
        <row r="396">
          <cell r="A396">
            <v>39234</v>
          </cell>
        </row>
        <row r="396">
          <cell r="D396">
            <v>4.987408342798</v>
          </cell>
        </row>
        <row r="397">
          <cell r="A397">
            <v>39264</v>
          </cell>
        </row>
        <row r="397">
          <cell r="D397">
            <v>5.128262227718</v>
          </cell>
        </row>
        <row r="398">
          <cell r="A398">
            <v>39295</v>
          </cell>
        </row>
        <row r="398">
          <cell r="D398">
            <v>5.10200526745</v>
          </cell>
        </row>
        <row r="399">
          <cell r="A399">
            <v>39326</v>
          </cell>
        </row>
        <row r="399">
          <cell r="D399">
            <v>4.911998929474</v>
          </cell>
        </row>
        <row r="400">
          <cell r="A400">
            <v>39356</v>
          </cell>
        </row>
        <row r="400">
          <cell r="D400">
            <v>5.050292939286</v>
          </cell>
        </row>
        <row r="401">
          <cell r="A401">
            <v>39387</v>
          </cell>
        </row>
        <row r="401">
          <cell r="D401">
            <v>4.86192875959</v>
          </cell>
        </row>
        <row r="402">
          <cell r="A402">
            <v>39417</v>
          </cell>
        </row>
        <row r="402">
          <cell r="D402">
            <v>4.998530880056</v>
          </cell>
        </row>
        <row r="403">
          <cell r="A403">
            <v>39448</v>
          </cell>
        </row>
        <row r="403">
          <cell r="D403">
            <v>4.972210521446</v>
          </cell>
        </row>
        <row r="404">
          <cell r="A404">
            <v>39479</v>
          </cell>
        </row>
        <row r="404">
          <cell r="D404">
            <v>4.626793000438</v>
          </cell>
        </row>
        <row r="405">
          <cell r="A405">
            <v>39508</v>
          </cell>
        </row>
        <row r="405">
          <cell r="D405">
            <v>4.921246623552</v>
          </cell>
        </row>
        <row r="406">
          <cell r="A406">
            <v>39539</v>
          </cell>
        </row>
        <row r="406">
          <cell r="D406">
            <v>4.73700715572</v>
          </cell>
        </row>
        <row r="407">
          <cell r="A407">
            <v>39569</v>
          </cell>
        </row>
        <row r="407">
          <cell r="D407">
            <v>4.869414692506</v>
          </cell>
        </row>
        <row r="408">
          <cell r="A408">
            <v>39600</v>
          </cell>
        </row>
        <row r="408">
          <cell r="D408">
            <v>4.686842480698</v>
          </cell>
        </row>
        <row r="409">
          <cell r="A409">
            <v>39630</v>
          </cell>
        </row>
        <row r="409">
          <cell r="D409">
            <v>4.817576088948</v>
          </cell>
        </row>
        <row r="410">
          <cell r="A410">
            <v>39661</v>
          </cell>
        </row>
        <row r="410">
          <cell r="D410">
            <v>4.791233182176</v>
          </cell>
        </row>
        <row r="411">
          <cell r="A411">
            <v>39692</v>
          </cell>
        </row>
        <row r="411">
          <cell r="D411">
            <v>4.61118699006</v>
          </cell>
        </row>
        <row r="412">
          <cell r="A412">
            <v>39722</v>
          </cell>
        </row>
        <row r="412">
          <cell r="D412">
            <v>4.73940722227</v>
          </cell>
        </row>
        <row r="413">
          <cell r="A413">
            <v>39753</v>
          </cell>
        </row>
        <row r="413">
          <cell r="D413">
            <v>4.561042853864</v>
          </cell>
        </row>
        <row r="414">
          <cell r="A414">
            <v>39783</v>
          </cell>
        </row>
        <row r="414">
          <cell r="D414">
            <v>4.687604530854</v>
          </cell>
        </row>
        <row r="415">
          <cell r="A415">
            <v>39814</v>
          </cell>
        </row>
        <row r="415">
          <cell r="D415">
            <v>4.661291233354</v>
          </cell>
        </row>
        <row r="416">
          <cell r="A416">
            <v>39845</v>
          </cell>
        </row>
        <row r="416">
          <cell r="D416">
            <v>4.186441215502</v>
          </cell>
        </row>
        <row r="417">
          <cell r="A417">
            <v>39873</v>
          </cell>
        </row>
        <row r="417">
          <cell r="D417">
            <v>4.611241498038</v>
          </cell>
        </row>
        <row r="418">
          <cell r="A418">
            <v>39904</v>
          </cell>
        </row>
        <row r="418">
          <cell r="D418">
            <v>4.43706096526</v>
          </cell>
        </row>
        <row r="419">
          <cell r="A419">
            <v>39934</v>
          </cell>
        </row>
        <row r="419">
          <cell r="D419">
            <v>4.559546362966</v>
          </cell>
        </row>
        <row r="420">
          <cell r="A420">
            <v>39965</v>
          </cell>
        </row>
        <row r="420">
          <cell r="D420">
            <v>4.387063169384</v>
          </cell>
        </row>
        <row r="421">
          <cell r="A421">
            <v>39995</v>
          </cell>
        </row>
        <row r="421">
          <cell r="D421">
            <v>4.507914493544</v>
          </cell>
        </row>
        <row r="422">
          <cell r="A422">
            <v>40026</v>
          </cell>
        </row>
        <row r="422">
          <cell r="D422">
            <v>4.481703179324</v>
          </cell>
        </row>
        <row r="423">
          <cell r="A423">
            <v>40057</v>
          </cell>
        </row>
        <row r="423">
          <cell r="D423">
            <v>4.311786334324</v>
          </cell>
        </row>
        <row r="424">
          <cell r="A424">
            <v>40087</v>
          </cell>
        </row>
        <row r="424">
          <cell r="D424">
            <v>4.430187813478</v>
          </cell>
        </row>
        <row r="425">
          <cell r="A425">
            <v>40118</v>
          </cell>
        </row>
        <row r="425">
          <cell r="D425">
            <v>4.26197619337</v>
          </cell>
        </row>
        <row r="426">
          <cell r="A426">
            <v>40148</v>
          </cell>
        </row>
        <row r="426">
          <cell r="D426">
            <v>4.378763436432</v>
          </cell>
        </row>
        <row r="427">
          <cell r="A427">
            <v>40179</v>
          </cell>
        </row>
        <row r="427">
          <cell r="D427">
            <v>4.352668066586</v>
          </cell>
        </row>
        <row r="428">
          <cell r="A428">
            <v>40210</v>
          </cell>
        </row>
        <row r="428">
          <cell r="D428">
            <v>3.907897107282</v>
          </cell>
        </row>
        <row r="429">
          <cell r="A429">
            <v>40238</v>
          </cell>
        </row>
        <row r="429">
          <cell r="D429">
            <v>4.303080307946</v>
          </cell>
        </row>
        <row r="430">
          <cell r="A430">
            <v>40269</v>
          </cell>
        </row>
        <row r="430">
          <cell r="D430">
            <v>4.139099155226</v>
          </cell>
        </row>
        <row r="431">
          <cell r="A431">
            <v>40299</v>
          </cell>
        </row>
        <row r="431">
          <cell r="D431">
            <v>4.251927162826</v>
          </cell>
        </row>
        <row r="432">
          <cell r="A432">
            <v>40330</v>
          </cell>
        </row>
        <row r="432">
          <cell r="D432">
            <v>4.08965767056</v>
          </cell>
        </row>
        <row r="433">
          <cell r="A433">
            <v>40360</v>
          </cell>
        </row>
        <row r="433">
          <cell r="D433">
            <v>4.200901724278</v>
          </cell>
        </row>
        <row r="434">
          <cell r="A434">
            <v>40391</v>
          </cell>
        </row>
        <row r="434">
          <cell r="D434">
            <v>4.1750229836</v>
          </cell>
        </row>
        <row r="435">
          <cell r="A435">
            <v>40422</v>
          </cell>
        </row>
        <row r="435">
          <cell r="D435">
            <v>4.015336615976</v>
          </cell>
        </row>
        <row r="436">
          <cell r="A436">
            <v>40452</v>
          </cell>
        </row>
        <row r="436">
          <cell r="D436">
            <v>4.124209378352</v>
          </cell>
        </row>
        <row r="437">
          <cell r="A437">
            <v>40483</v>
          </cell>
        </row>
        <row r="437">
          <cell r="D437">
            <v>3.966236187662</v>
          </cell>
        </row>
        <row r="438">
          <cell r="A438">
            <v>40513</v>
          </cell>
        </row>
        <row r="438">
          <cell r="D438">
            <v>4.073548710112</v>
          </cell>
        </row>
        <row r="439">
          <cell r="A439">
            <v>40544</v>
          </cell>
        </row>
        <row r="439">
          <cell r="D439">
            <v>0</v>
          </cell>
        </row>
        <row r="440">
          <cell r="A440">
            <v>40575</v>
          </cell>
        </row>
        <row r="440">
          <cell r="D440">
            <v>0</v>
          </cell>
        </row>
        <row r="441">
          <cell r="A441">
            <v>40603</v>
          </cell>
        </row>
        <row r="441">
          <cell r="D441">
            <v>0</v>
          </cell>
        </row>
        <row r="442">
          <cell r="A442">
            <v>40634</v>
          </cell>
        </row>
        <row r="442">
          <cell r="D442">
            <v>0</v>
          </cell>
        </row>
        <row r="443">
          <cell r="A443">
            <v>40664</v>
          </cell>
        </row>
        <row r="443">
          <cell r="D443">
            <v>0</v>
          </cell>
        </row>
        <row r="444">
          <cell r="A444">
            <v>40695</v>
          </cell>
        </row>
        <row r="444">
          <cell r="D444">
            <v>0</v>
          </cell>
        </row>
        <row r="445">
          <cell r="A445">
            <v>40725</v>
          </cell>
        </row>
        <row r="445">
          <cell r="D445">
            <v>0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Top"/>
      <sheetName val="OtherPosn"/>
      <sheetName val="EnergyCurve"/>
      <sheetName val="OperatingCurve"/>
      <sheetName val="Tregion"/>
      <sheetName val="Tbasis"/>
      <sheetName val="Cd"/>
    </sheetNames>
    <sheetDataSet>
      <sheetData sheetId="0"/>
      <sheetData sheetId="1"/>
      <sheetData sheetId="2">
        <row r="30">
          <cell r="D30">
            <v>37201</v>
          </cell>
        </row>
        <row r="30">
          <cell r="O30">
            <v>6159.40869140625</v>
          </cell>
          <cell r="P30">
            <v>2906.27026367188</v>
          </cell>
          <cell r="Q30">
            <v>0</v>
          </cell>
          <cell r="R30">
            <v>0</v>
          </cell>
        </row>
        <row r="31">
          <cell r="D31">
            <v>37202</v>
          </cell>
        </row>
        <row r="31">
          <cell r="O31">
            <v>6168.9892578125</v>
          </cell>
          <cell r="P31">
            <v>2911.09545898438</v>
          </cell>
          <cell r="Q31">
            <v>0</v>
          </cell>
          <cell r="R31">
            <v>0</v>
          </cell>
        </row>
        <row r="32">
          <cell r="D32">
            <v>37203</v>
          </cell>
        </row>
        <row r="32">
          <cell r="O32">
            <v>6178.5283203125</v>
          </cell>
          <cell r="P32">
            <v>2915.9052734375</v>
          </cell>
          <cell r="Q32">
            <v>0</v>
          </cell>
          <cell r="R32">
            <v>0</v>
          </cell>
        </row>
        <row r="33">
          <cell r="D33">
            <v>37204</v>
          </cell>
        </row>
        <row r="33">
          <cell r="O33">
            <v>6161.310546875</v>
          </cell>
          <cell r="P33">
            <v>2907.25</v>
          </cell>
          <cell r="Q33">
            <v>0</v>
          </cell>
          <cell r="R33">
            <v>0</v>
          </cell>
        </row>
        <row r="34">
          <cell r="D34">
            <v>37225</v>
          </cell>
        </row>
        <row r="34">
          <cell r="O34">
            <v>87618.234375</v>
          </cell>
          <cell r="P34">
            <v>61814.109375</v>
          </cell>
          <cell r="Q34">
            <v>18664.462890625</v>
          </cell>
          <cell r="R34">
            <v>23238.92578125</v>
          </cell>
        </row>
        <row r="35">
          <cell r="D35">
            <v>37226</v>
          </cell>
        </row>
        <row r="35">
          <cell r="O35">
            <v>116013.65625</v>
          </cell>
          <cell r="P35">
            <v>84031.546875</v>
          </cell>
          <cell r="Q35">
            <v>28742.73046875</v>
          </cell>
          <cell r="R35">
            <v>32104.224609375</v>
          </cell>
        </row>
        <row r="36">
          <cell r="D36">
            <v>37257</v>
          </cell>
        </row>
        <row r="36">
          <cell r="O36">
            <v>95398.40625</v>
          </cell>
          <cell r="P36">
            <v>85946.1875</v>
          </cell>
          <cell r="Q36">
            <v>17290.75390625</v>
          </cell>
          <cell r="R36">
            <v>27285.513671875</v>
          </cell>
        </row>
        <row r="37">
          <cell r="D37">
            <v>37288</v>
          </cell>
        </row>
        <row r="37">
          <cell r="O37">
            <v>86459.515625</v>
          </cell>
          <cell r="P37">
            <v>77439.921875</v>
          </cell>
          <cell r="Q37">
            <v>17230.17578125</v>
          </cell>
          <cell r="R37">
            <v>21828.201171875</v>
          </cell>
        </row>
        <row r="38">
          <cell r="D38">
            <v>37316</v>
          </cell>
        </row>
        <row r="38">
          <cell r="O38">
            <v>90334.5</v>
          </cell>
          <cell r="P38">
            <v>85372.4609375</v>
          </cell>
          <cell r="Q38">
            <v>21474.3046875</v>
          </cell>
          <cell r="R38">
            <v>27205.771484375</v>
          </cell>
        </row>
        <row r="39">
          <cell r="D39">
            <v>37347</v>
          </cell>
        </row>
        <row r="39">
          <cell r="O39">
            <v>93760.2734375</v>
          </cell>
          <cell r="P39">
            <v>81676.7265625</v>
          </cell>
          <cell r="Q39">
            <v>17044.3828125</v>
          </cell>
          <cell r="R39">
            <v>21641.83203125</v>
          </cell>
        </row>
        <row r="40">
          <cell r="D40">
            <v>37377</v>
          </cell>
        </row>
        <row r="40">
          <cell r="O40">
            <v>93898.640625</v>
          </cell>
          <cell r="P40">
            <v>84636</v>
          </cell>
          <cell r="Q40">
            <v>17032.59765625</v>
          </cell>
          <cell r="R40">
            <v>26922.05078125</v>
          </cell>
        </row>
        <row r="41">
          <cell r="D41">
            <v>37408</v>
          </cell>
        </row>
        <row r="41">
          <cell r="O41">
            <v>85430.328125</v>
          </cell>
          <cell r="P41">
            <v>81907.015625</v>
          </cell>
          <cell r="Q41">
            <v>21287.5703125</v>
          </cell>
          <cell r="R41">
            <v>26998.990234375</v>
          </cell>
        </row>
        <row r="42">
          <cell r="D42">
            <v>37438</v>
          </cell>
        </row>
        <row r="42">
          <cell r="O42">
            <v>155165.515625</v>
          </cell>
          <cell r="P42">
            <v>127671.3828125</v>
          </cell>
          <cell r="Q42">
            <v>28076.443359375</v>
          </cell>
          <cell r="R42">
            <v>40768.90234375</v>
          </cell>
        </row>
        <row r="43">
          <cell r="D43">
            <v>37469</v>
          </cell>
        </row>
        <row r="43">
          <cell r="O43">
            <v>155599.375</v>
          </cell>
          <cell r="P43">
            <v>127836.7265625</v>
          </cell>
          <cell r="Q43">
            <v>35215.0859375</v>
          </cell>
          <cell r="R43">
            <v>32746.392578125</v>
          </cell>
        </row>
        <row r="44">
          <cell r="D44">
            <v>37500</v>
          </cell>
        </row>
        <row r="44">
          <cell r="O44">
            <v>141107.453125</v>
          </cell>
          <cell r="P44">
            <v>123306.7421875</v>
          </cell>
          <cell r="Q44">
            <v>28099.212890625</v>
          </cell>
          <cell r="R44">
            <v>48934.296875</v>
          </cell>
        </row>
        <row r="45">
          <cell r="D45">
            <v>37530</v>
          </cell>
        </row>
        <row r="45">
          <cell r="O45">
            <v>98690.8359375</v>
          </cell>
          <cell r="P45">
            <v>85015.2421875</v>
          </cell>
          <cell r="Q45">
            <v>17052.947265625</v>
          </cell>
          <cell r="R45">
            <v>21603.435546875</v>
          </cell>
        </row>
        <row r="46">
          <cell r="D46">
            <v>37561</v>
          </cell>
        </row>
        <row r="46">
          <cell r="O46">
            <v>86876.296875</v>
          </cell>
          <cell r="P46">
            <v>82637.7734375</v>
          </cell>
          <cell r="Q46">
            <v>21574.099609375</v>
          </cell>
          <cell r="R46">
            <v>27145.533203125</v>
          </cell>
        </row>
        <row r="47">
          <cell r="D47">
            <v>37591</v>
          </cell>
        </row>
        <row r="47">
          <cell r="O47">
            <v>91906.234375</v>
          </cell>
          <cell r="P47">
            <v>85737.96875</v>
          </cell>
          <cell r="Q47">
            <v>17366.134765625</v>
          </cell>
          <cell r="R47">
            <v>32732.74609375</v>
          </cell>
        </row>
        <row r="48">
          <cell r="D48">
            <v>37622</v>
          </cell>
        </row>
        <row r="48">
          <cell r="O48">
            <v>171386.953125</v>
          </cell>
          <cell r="P48">
            <v>121200.703125</v>
          </cell>
          <cell r="Q48">
            <v>31298.82421875</v>
          </cell>
          <cell r="R48">
            <v>39032.234375</v>
          </cell>
        </row>
        <row r="49">
          <cell r="D49">
            <v>37653</v>
          </cell>
        </row>
        <row r="49">
          <cell r="O49">
            <v>155305.671875</v>
          </cell>
          <cell r="P49">
            <v>109128.9140625</v>
          </cell>
          <cell r="Q49">
            <v>31180.583984375</v>
          </cell>
          <cell r="R49">
            <v>31180.583984375</v>
          </cell>
        </row>
        <row r="50">
          <cell r="D50">
            <v>37681</v>
          </cell>
        </row>
        <row r="50">
          <cell r="O50">
            <v>162553.5</v>
          </cell>
          <cell r="P50">
            <v>120465.671875</v>
          </cell>
          <cell r="Q50">
            <v>38873.34765625</v>
          </cell>
          <cell r="R50">
            <v>38873.34765625</v>
          </cell>
        </row>
        <row r="51">
          <cell r="D51">
            <v>37712</v>
          </cell>
        </row>
        <row r="51">
          <cell r="O51">
            <v>169806.34375</v>
          </cell>
          <cell r="P51">
            <v>115727.65625</v>
          </cell>
          <cell r="Q51">
            <v>31005.623046875</v>
          </cell>
          <cell r="R51">
            <v>31005.623046875</v>
          </cell>
        </row>
        <row r="52">
          <cell r="D52">
            <v>37742</v>
          </cell>
        </row>
        <row r="52">
          <cell r="O52">
            <v>161504.0625</v>
          </cell>
          <cell r="P52">
            <v>119627.671875</v>
          </cell>
          <cell r="Q52">
            <v>38623.53515625</v>
          </cell>
          <cell r="R52">
            <v>38566.91015625</v>
          </cell>
        </row>
        <row r="53">
          <cell r="D53">
            <v>37773</v>
          </cell>
        </row>
        <row r="53">
          <cell r="O53">
            <v>160890.109375</v>
          </cell>
          <cell r="P53">
            <v>115324.0390625</v>
          </cell>
          <cell r="Q53">
            <v>30771.818359375</v>
          </cell>
          <cell r="R53">
            <v>38464.7734375</v>
          </cell>
        </row>
        <row r="54">
          <cell r="D54">
            <v>37803</v>
          </cell>
        </row>
        <row r="54">
          <cell r="O54">
            <v>167849.828125</v>
          </cell>
          <cell r="P54">
            <v>118636.7734375</v>
          </cell>
          <cell r="Q54">
            <v>30629.880859375</v>
          </cell>
          <cell r="R54">
            <v>38226.1171875</v>
          </cell>
        </row>
        <row r="55">
          <cell r="D55">
            <v>37834</v>
          </cell>
        </row>
        <row r="55">
          <cell r="O55">
            <v>159645.375</v>
          </cell>
          <cell r="P55">
            <v>118240.96875</v>
          </cell>
          <cell r="Q55">
            <v>38162.796875</v>
          </cell>
          <cell r="R55">
            <v>38162.796875</v>
          </cell>
        </row>
        <row r="56">
          <cell r="D56">
            <v>37865</v>
          </cell>
        </row>
        <row r="56">
          <cell r="O56">
            <v>159309.5</v>
          </cell>
          <cell r="P56">
            <v>114046.2265625</v>
          </cell>
          <cell r="Q56">
            <v>30417.912109375</v>
          </cell>
          <cell r="R56">
            <v>37958.734375</v>
          </cell>
        </row>
        <row r="57">
          <cell r="D57">
            <v>37895</v>
          </cell>
        </row>
        <row r="57">
          <cell r="O57">
            <v>173588.671875</v>
          </cell>
          <cell r="P57">
            <v>117755.7890625</v>
          </cell>
          <cell r="Q57">
            <v>30252.287109375</v>
          </cell>
          <cell r="R57">
            <v>30267.158203125</v>
          </cell>
        </row>
        <row r="58">
          <cell r="D58">
            <v>37926</v>
          </cell>
        </row>
        <row r="58">
          <cell r="O58">
            <v>143219.875</v>
          </cell>
          <cell r="P58">
            <v>113405.734375</v>
          </cell>
          <cell r="Q58">
            <v>37792.97265625</v>
          </cell>
          <cell r="R58">
            <v>45302.18359375</v>
          </cell>
        </row>
        <row r="59">
          <cell r="D59">
            <v>37956</v>
          </cell>
        </row>
        <row r="59">
          <cell r="O59">
            <v>165280.234375</v>
          </cell>
          <cell r="P59">
            <v>116746.75</v>
          </cell>
          <cell r="Q59">
            <v>30122.69921875</v>
          </cell>
          <cell r="R59">
            <v>37612.24609375</v>
          </cell>
        </row>
        <row r="60">
          <cell r="D60">
            <v>37987</v>
          </cell>
        </row>
        <row r="60">
          <cell r="O60">
            <v>127174.34375</v>
          </cell>
          <cell r="P60">
            <v>94188.234375</v>
          </cell>
          <cell r="Q60">
            <v>30389.65625</v>
          </cell>
          <cell r="R60">
            <v>30350.5078125</v>
          </cell>
        </row>
        <row r="61">
          <cell r="D61">
            <v>38018</v>
          </cell>
        </row>
        <row r="61">
          <cell r="O61">
            <v>120585.5078125</v>
          </cell>
          <cell r="P61">
            <v>87733.984375</v>
          </cell>
          <cell r="Q61">
            <v>24194.291015625</v>
          </cell>
          <cell r="R61">
            <v>30242.865234375</v>
          </cell>
        </row>
        <row r="62">
          <cell r="D62">
            <v>38047</v>
          </cell>
        </row>
        <row r="62">
          <cell r="O62">
            <v>138145.078125</v>
          </cell>
          <cell r="P62">
            <v>93427.953125</v>
          </cell>
          <cell r="Q62">
            <v>24113.29296875</v>
          </cell>
          <cell r="R62">
            <v>24113.29296875</v>
          </cell>
        </row>
        <row r="63">
          <cell r="D63">
            <v>38078</v>
          </cell>
        </row>
        <row r="63">
          <cell r="O63">
            <v>131959.9375</v>
          </cell>
          <cell r="P63">
            <v>89890.453125</v>
          </cell>
          <cell r="Q63">
            <v>24068.37890625</v>
          </cell>
          <cell r="R63">
            <v>24082.896484375</v>
          </cell>
        </row>
        <row r="64">
          <cell r="D64">
            <v>38108</v>
          </cell>
        </row>
        <row r="64">
          <cell r="O64">
            <v>119458.6875</v>
          </cell>
          <cell r="P64">
            <v>92887.6875</v>
          </cell>
          <cell r="Q64">
            <v>29978.44921875</v>
          </cell>
          <cell r="R64">
            <v>35933.828125</v>
          </cell>
        </row>
        <row r="65">
          <cell r="D65">
            <v>38139</v>
          </cell>
        </row>
        <row r="65">
          <cell r="O65">
            <v>130993.453125</v>
          </cell>
          <cell r="P65">
            <v>89578.421875</v>
          </cell>
          <cell r="Q65">
            <v>23874.263671875</v>
          </cell>
          <cell r="R65">
            <v>23874.263671875</v>
          </cell>
        </row>
        <row r="66">
          <cell r="D66">
            <v>38169</v>
          </cell>
        </row>
        <row r="66">
          <cell r="O66">
            <v>124652.046875</v>
          </cell>
          <cell r="P66">
            <v>92258.4375</v>
          </cell>
          <cell r="Q66">
            <v>29757.046875</v>
          </cell>
          <cell r="R66">
            <v>29730.833984375</v>
          </cell>
        </row>
        <row r="67">
          <cell r="D67">
            <v>38200</v>
          </cell>
        </row>
        <row r="67">
          <cell r="O67">
            <v>130129.9609375</v>
          </cell>
          <cell r="P67">
            <v>91896.265625</v>
          </cell>
          <cell r="Q67">
            <v>23714.96875</v>
          </cell>
          <cell r="R67">
            <v>29640.7109375</v>
          </cell>
        </row>
        <row r="68">
          <cell r="D68">
            <v>38231</v>
          </cell>
        </row>
        <row r="68">
          <cell r="O68">
            <v>123671.7578125</v>
          </cell>
          <cell r="P68">
            <v>88526.8671875</v>
          </cell>
          <cell r="Q68">
            <v>23607.8203125</v>
          </cell>
          <cell r="R68">
            <v>29488.154296875</v>
          </cell>
        </row>
        <row r="69">
          <cell r="D69">
            <v>38261</v>
          </cell>
        </row>
        <row r="69">
          <cell r="O69">
            <v>123209.6875</v>
          </cell>
          <cell r="P69">
            <v>91497.7109375</v>
          </cell>
          <cell r="Q69">
            <v>29392.623046875</v>
          </cell>
          <cell r="R69">
            <v>29392.623046875</v>
          </cell>
        </row>
        <row r="70">
          <cell r="D70">
            <v>38292</v>
          </cell>
        </row>
        <row r="70">
          <cell r="O70">
            <v>122682.359375</v>
          </cell>
          <cell r="P70">
            <v>87840.7578125</v>
          </cell>
          <cell r="Q70">
            <v>23415.951171875</v>
          </cell>
          <cell r="R70">
            <v>29247.01953125</v>
          </cell>
        </row>
        <row r="71">
          <cell r="D71">
            <v>38322</v>
          </cell>
        </row>
        <row r="71">
          <cell r="O71">
            <v>133807.84375</v>
          </cell>
          <cell r="P71">
            <v>90351.5859375</v>
          </cell>
          <cell r="Q71">
            <v>17482.314453125</v>
          </cell>
          <cell r="R71">
            <v>29116.349609375</v>
          </cell>
        </row>
        <row r="72">
          <cell r="D72">
            <v>38353</v>
          </cell>
        </row>
        <row r="72">
          <cell r="O72">
            <v>123400.2734375</v>
          </cell>
          <cell r="P72">
            <v>91240.5</v>
          </cell>
          <cell r="Q72">
            <v>23539.853515625</v>
          </cell>
          <cell r="R72">
            <v>35290.08203125</v>
          </cell>
        </row>
        <row r="73">
          <cell r="D73">
            <v>38384</v>
          </cell>
        </row>
        <row r="73">
          <cell r="O73">
            <v>117016.1015625</v>
          </cell>
          <cell r="P73">
            <v>82075.8671875</v>
          </cell>
          <cell r="Q73">
            <v>23441.458984375</v>
          </cell>
          <cell r="R73">
            <v>23441.458984375</v>
          </cell>
        </row>
        <row r="74">
          <cell r="D74">
            <v>38412</v>
          </cell>
        </row>
        <row r="74">
          <cell r="O74">
            <v>133930.890625</v>
          </cell>
          <cell r="P74">
            <v>90440.5</v>
          </cell>
          <cell r="Q74">
            <v>23332.59765625</v>
          </cell>
          <cell r="R74">
            <v>23332.59765625</v>
          </cell>
        </row>
        <row r="75">
          <cell r="D75">
            <v>38443</v>
          </cell>
        </row>
        <row r="75">
          <cell r="O75">
            <v>121736.390625</v>
          </cell>
          <cell r="P75">
            <v>86766.625</v>
          </cell>
          <cell r="Q75">
            <v>29040.060546875</v>
          </cell>
          <cell r="R75">
            <v>23232.048828125</v>
          </cell>
        </row>
        <row r="76">
          <cell r="D76">
            <v>38473</v>
          </cell>
        </row>
        <row r="76">
          <cell r="O76">
            <v>121174.9375</v>
          </cell>
          <cell r="P76">
            <v>89596.8359375</v>
          </cell>
          <cell r="Q76">
            <v>23123.8984375</v>
          </cell>
          <cell r="R76">
            <v>34666.2109375</v>
          </cell>
        </row>
        <row r="77">
          <cell r="D77">
            <v>38504</v>
          </cell>
        </row>
        <row r="77">
          <cell r="O77">
            <v>126350.03125</v>
          </cell>
          <cell r="P77">
            <v>86306.828125</v>
          </cell>
          <cell r="Q77">
            <v>23014.25</v>
          </cell>
          <cell r="R77">
            <v>23014.25</v>
          </cell>
        </row>
        <row r="78">
          <cell r="D78">
            <v>38534</v>
          </cell>
        </row>
        <row r="78">
          <cell r="O78">
            <v>114267.125</v>
          </cell>
          <cell r="P78">
            <v>88730.109375</v>
          </cell>
          <cell r="Q78">
            <v>28622.1796875</v>
          </cell>
          <cell r="R78">
            <v>34325.46875</v>
          </cell>
        </row>
        <row r="79">
          <cell r="D79">
            <v>38565</v>
          </cell>
        </row>
        <row r="79">
          <cell r="O79">
            <v>130807.4453125</v>
          </cell>
          <cell r="P79">
            <v>88309.25</v>
          </cell>
          <cell r="Q79">
            <v>22791.095703125</v>
          </cell>
          <cell r="R79">
            <v>22791.095703125</v>
          </cell>
        </row>
        <row r="80">
          <cell r="D80">
            <v>38596</v>
          </cell>
        </row>
        <row r="80">
          <cell r="O80">
            <v>118849.8671875</v>
          </cell>
          <cell r="P80">
            <v>85029.609375</v>
          </cell>
          <cell r="Q80">
            <v>22677.927734375</v>
          </cell>
          <cell r="R80">
            <v>28327.310546875</v>
          </cell>
        </row>
        <row r="81">
          <cell r="D81">
            <v>38626</v>
          </cell>
        </row>
        <row r="81">
          <cell r="O81">
            <v>117958.03125</v>
          </cell>
          <cell r="P81">
            <v>87595.5234375</v>
          </cell>
          <cell r="Q81">
            <v>28139.142578125</v>
          </cell>
          <cell r="R81">
            <v>28139.142578125</v>
          </cell>
        </row>
        <row r="82">
          <cell r="D82">
            <v>38657</v>
          </cell>
        </row>
        <row r="82">
          <cell r="O82">
            <v>117646.8828125</v>
          </cell>
          <cell r="P82">
            <v>84232.5078125</v>
          </cell>
          <cell r="Q82">
            <v>22454.205078125</v>
          </cell>
          <cell r="R82">
            <v>28046.083984375</v>
          </cell>
        </row>
        <row r="83">
          <cell r="D83">
            <v>38687</v>
          </cell>
        </row>
        <row r="83">
          <cell r="O83">
            <v>117093.484375</v>
          </cell>
          <cell r="P83">
            <v>86595.109375</v>
          </cell>
          <cell r="Q83">
            <v>27925.263671875</v>
          </cell>
          <cell r="R83">
            <v>27905.36328125</v>
          </cell>
        </row>
        <row r="84">
          <cell r="D84">
            <v>38718</v>
          </cell>
        </row>
        <row r="84">
          <cell r="O84">
            <v>138593.28125</v>
          </cell>
          <cell r="P84">
            <v>102445.34375</v>
          </cell>
          <cell r="Q84">
            <v>26431.80859375</v>
          </cell>
          <cell r="R84">
            <v>39628.90625</v>
          </cell>
        </row>
        <row r="85">
          <cell r="D85">
            <v>38749</v>
          </cell>
        </row>
        <row r="85">
          <cell r="O85">
            <v>131349.75</v>
          </cell>
          <cell r="P85">
            <v>92100.171875</v>
          </cell>
          <cell r="Q85">
            <v>26306.0390625</v>
          </cell>
          <cell r="R85">
            <v>26306.0390625</v>
          </cell>
        </row>
        <row r="86">
          <cell r="D86">
            <v>38777</v>
          </cell>
        </row>
        <row r="86">
          <cell r="O86">
            <v>150241.453125</v>
          </cell>
          <cell r="P86">
            <v>101422.0234375</v>
          </cell>
          <cell r="Q86">
            <v>26166.9296875</v>
          </cell>
          <cell r="R86">
            <v>26166.9296875</v>
          </cell>
        </row>
        <row r="87">
          <cell r="D87">
            <v>38808</v>
          </cell>
        </row>
        <row r="87">
          <cell r="O87">
            <v>129972.015625</v>
          </cell>
          <cell r="P87">
            <v>97239.3125</v>
          </cell>
          <cell r="Q87">
            <v>32545.06640625</v>
          </cell>
          <cell r="R87">
            <v>32545.06640625</v>
          </cell>
        </row>
        <row r="88">
          <cell r="D88">
            <v>38838</v>
          </cell>
        </row>
        <row r="88">
          <cell r="O88">
            <v>142219.25</v>
          </cell>
          <cell r="P88">
            <v>100346.234375</v>
          </cell>
          <cell r="Q88">
            <v>25898.5234375</v>
          </cell>
          <cell r="R88">
            <v>32354.654296875</v>
          </cell>
        </row>
        <row r="89">
          <cell r="D89">
            <v>38869</v>
          </cell>
        </row>
        <row r="89">
          <cell r="O89">
            <v>141474.3125</v>
          </cell>
          <cell r="P89">
            <v>96609.4609375</v>
          </cell>
          <cell r="Q89">
            <v>25761.669921875</v>
          </cell>
          <cell r="R89">
            <v>25761.669921875</v>
          </cell>
        </row>
        <row r="90">
          <cell r="D90">
            <v>38899</v>
          </cell>
        </row>
        <row r="90">
          <cell r="O90">
            <v>128305.0234375</v>
          </cell>
          <cell r="P90">
            <v>99440.2265625</v>
          </cell>
          <cell r="Q90">
            <v>32067.009765625</v>
          </cell>
          <cell r="R90">
            <v>38482.36328125</v>
          </cell>
        </row>
        <row r="91">
          <cell r="D91">
            <v>38930</v>
          </cell>
        </row>
        <row r="91">
          <cell r="O91">
            <v>146754.84375</v>
          </cell>
          <cell r="P91">
            <v>98907.375</v>
          </cell>
          <cell r="Q91">
            <v>25523.28125</v>
          </cell>
          <cell r="R91">
            <v>25523.28125</v>
          </cell>
        </row>
        <row r="92">
          <cell r="D92">
            <v>38961</v>
          </cell>
        </row>
        <row r="92">
          <cell r="O92">
            <v>126979.6796875</v>
          </cell>
          <cell r="P92">
            <v>95237.328125</v>
          </cell>
          <cell r="Q92">
            <v>31745.51953125</v>
          </cell>
          <cell r="R92">
            <v>31744.77734375</v>
          </cell>
        </row>
        <row r="93">
          <cell r="D93">
            <v>38991</v>
          </cell>
        </row>
        <row r="93">
          <cell r="O93">
            <v>139003.78125</v>
          </cell>
          <cell r="P93">
            <v>98330.59375</v>
          </cell>
          <cell r="Q93">
            <v>25273.4921875</v>
          </cell>
          <cell r="R93">
            <v>31591.763671875</v>
          </cell>
        </row>
        <row r="94">
          <cell r="D94">
            <v>39022</v>
          </cell>
        </row>
        <row r="94">
          <cell r="O94">
            <v>132056.59375</v>
          </cell>
          <cell r="P94">
            <v>94326.8125</v>
          </cell>
          <cell r="Q94">
            <v>25153.6484375</v>
          </cell>
          <cell r="R94">
            <v>31442.05859375</v>
          </cell>
        </row>
        <row r="95">
          <cell r="D95">
            <v>39052</v>
          </cell>
        </row>
        <row r="95">
          <cell r="O95">
            <v>125151.2578125</v>
          </cell>
          <cell r="P95">
            <v>96992.8828125</v>
          </cell>
          <cell r="Q95">
            <v>31287.841796875</v>
          </cell>
          <cell r="R95">
            <v>37545.40234375</v>
          </cell>
        </row>
        <row r="96">
          <cell r="D96">
            <v>39083</v>
          </cell>
        </row>
        <row r="96">
          <cell r="O96">
            <v>137116.890625</v>
          </cell>
          <cell r="P96">
            <v>96605.078125</v>
          </cell>
          <cell r="Q96">
            <v>24930.37109375</v>
          </cell>
          <cell r="R96">
            <v>31162.8125</v>
          </cell>
        </row>
        <row r="97">
          <cell r="D97">
            <v>39114</v>
          </cell>
        </row>
        <row r="97">
          <cell r="O97">
            <v>124089.171875</v>
          </cell>
          <cell r="P97">
            <v>86862.421875</v>
          </cell>
          <cell r="Q97">
            <v>24817.8359375</v>
          </cell>
          <cell r="R97">
            <v>24817.8359375</v>
          </cell>
        </row>
        <row r="98">
          <cell r="D98">
            <v>39142</v>
          </cell>
        </row>
        <row r="98">
          <cell r="O98">
            <v>135807.65625</v>
          </cell>
          <cell r="P98">
            <v>95682.671875</v>
          </cell>
          <cell r="Q98">
            <v>30865.376953125</v>
          </cell>
          <cell r="R98">
            <v>24692.302734375</v>
          </cell>
        </row>
        <row r="99">
          <cell r="D99">
            <v>39173</v>
          </cell>
        </row>
        <row r="99">
          <cell r="O99">
            <v>129004.90625</v>
          </cell>
          <cell r="P99">
            <v>91762.421875</v>
          </cell>
          <cell r="Q99">
            <v>24572.36328125</v>
          </cell>
          <cell r="R99">
            <v>30715.453125</v>
          </cell>
        </row>
        <row r="100">
          <cell r="D100">
            <v>39203</v>
          </cell>
        </row>
        <row r="100">
          <cell r="O100">
            <v>134461.078125</v>
          </cell>
          <cell r="P100">
            <v>94733.9453125</v>
          </cell>
          <cell r="Q100">
            <v>24447.470703125</v>
          </cell>
          <cell r="R100">
            <v>30559.337890625</v>
          </cell>
        </row>
        <row r="101">
          <cell r="D101">
            <v>39234</v>
          </cell>
        </row>
        <row r="101">
          <cell r="O101">
            <v>127723.03125</v>
          </cell>
          <cell r="P101">
            <v>91230.734375</v>
          </cell>
          <cell r="Q101">
            <v>30410.24609375</v>
          </cell>
          <cell r="R101">
            <v>24328.1953125</v>
          </cell>
        </row>
        <row r="102">
          <cell r="D102">
            <v>39264</v>
          </cell>
        </row>
        <row r="102">
          <cell r="O102">
            <v>127057.7109375</v>
          </cell>
          <cell r="P102">
            <v>93780.6875</v>
          </cell>
          <cell r="Q102">
            <v>24201.46875</v>
          </cell>
          <cell r="R102">
            <v>36302.203125</v>
          </cell>
        </row>
        <row r="103">
          <cell r="D103">
            <v>39295</v>
          </cell>
        </row>
        <row r="103">
          <cell r="O103">
            <v>138453.40625</v>
          </cell>
          <cell r="P103">
            <v>93305.5546875</v>
          </cell>
          <cell r="Q103">
            <v>24078.853515625</v>
          </cell>
          <cell r="R103">
            <v>24078.853515625</v>
          </cell>
        </row>
        <row r="104">
          <cell r="D104">
            <v>39326</v>
          </cell>
        </row>
        <row r="104">
          <cell r="O104">
            <v>113779.203125</v>
          </cell>
          <cell r="P104">
            <v>89825.6875</v>
          </cell>
          <cell r="Q104">
            <v>29941.89453125</v>
          </cell>
          <cell r="R104">
            <v>35930.2734375</v>
          </cell>
        </row>
        <row r="105">
          <cell r="D105">
            <v>39356</v>
          </cell>
        </row>
        <row r="105">
          <cell r="O105">
            <v>137022.203125</v>
          </cell>
          <cell r="P105">
            <v>92713.390625</v>
          </cell>
          <cell r="Q105">
            <v>23829.947265625</v>
          </cell>
          <cell r="R105">
            <v>23829.947265625</v>
          </cell>
        </row>
        <row r="106">
          <cell r="D106">
            <v>39387</v>
          </cell>
        </row>
        <row r="106">
          <cell r="O106">
            <v>124470.6640625</v>
          </cell>
          <cell r="P106">
            <v>88907.625</v>
          </cell>
          <cell r="Q106">
            <v>23708.69921875</v>
          </cell>
          <cell r="R106">
            <v>29635.873046875</v>
          </cell>
        </row>
        <row r="107">
          <cell r="D107">
            <v>39417</v>
          </cell>
        </row>
        <row r="107">
          <cell r="O107">
            <v>117921.03125</v>
          </cell>
          <cell r="P107">
            <v>91388.8046875</v>
          </cell>
          <cell r="Q107">
            <v>29480.2578125</v>
          </cell>
          <cell r="R107">
            <v>35376.30859375</v>
          </cell>
        </row>
        <row r="108">
          <cell r="D108">
            <v>39448</v>
          </cell>
        </row>
        <row r="108">
          <cell r="O108">
            <v>131444.71875</v>
          </cell>
          <cell r="P108">
            <v>92608.78125</v>
          </cell>
          <cell r="Q108">
            <v>23899.041015625</v>
          </cell>
          <cell r="R108">
            <v>29873.80078125</v>
          </cell>
        </row>
        <row r="109">
          <cell r="D109">
            <v>39479</v>
          </cell>
        </row>
        <row r="109">
          <cell r="O109">
            <v>124842.609375</v>
          </cell>
          <cell r="P109">
            <v>86200.84375</v>
          </cell>
          <cell r="Q109">
            <v>23779.54296875</v>
          </cell>
          <cell r="R109">
            <v>23779.54296875</v>
          </cell>
        </row>
        <row r="110">
          <cell r="D110">
            <v>39508</v>
          </cell>
        </row>
        <row r="110">
          <cell r="O110">
            <v>124171.890625</v>
          </cell>
          <cell r="P110">
            <v>91650.6796875</v>
          </cell>
          <cell r="Q110">
            <v>29564.736328125</v>
          </cell>
          <cell r="R110">
            <v>29564.736328125</v>
          </cell>
        </row>
        <row r="111">
          <cell r="D111">
            <v>39539</v>
          </cell>
        </row>
        <row r="111">
          <cell r="O111">
            <v>129404.7890625</v>
          </cell>
          <cell r="P111">
            <v>87862.90625</v>
          </cell>
          <cell r="Q111">
            <v>23528.14453125</v>
          </cell>
          <cell r="R111">
            <v>23528.14453125</v>
          </cell>
        </row>
        <row r="112">
          <cell r="D112">
            <v>39569</v>
          </cell>
        </row>
        <row r="112">
          <cell r="O112">
            <v>122847.9609375</v>
          </cell>
          <cell r="P112">
            <v>90673.4921875</v>
          </cell>
          <cell r="Q112">
            <v>29249.513671875</v>
          </cell>
          <cell r="R112">
            <v>29249.513671875</v>
          </cell>
        </row>
        <row r="113">
          <cell r="D113">
            <v>39600</v>
          </cell>
        </row>
        <row r="113">
          <cell r="O113">
            <v>122206.8515625</v>
          </cell>
          <cell r="P113">
            <v>87290.609375</v>
          </cell>
          <cell r="Q113">
            <v>23277.494140625</v>
          </cell>
          <cell r="R113">
            <v>29096.869140625</v>
          </cell>
        </row>
        <row r="114">
          <cell r="D114">
            <v>39630</v>
          </cell>
        </row>
        <row r="114">
          <cell r="O114">
            <v>127319.3828125</v>
          </cell>
          <cell r="P114">
            <v>89702.296875</v>
          </cell>
          <cell r="Q114">
            <v>23148.978515625</v>
          </cell>
          <cell r="R114">
            <v>28936.224609375</v>
          </cell>
        </row>
        <row r="115">
          <cell r="D115">
            <v>39661</v>
          </cell>
        </row>
        <row r="115">
          <cell r="O115">
            <v>120865.546875</v>
          </cell>
          <cell r="P115">
            <v>89210.28125</v>
          </cell>
          <cell r="Q115">
            <v>28777.51171875</v>
          </cell>
          <cell r="R115">
            <v>28777.51171875</v>
          </cell>
        </row>
        <row r="116">
          <cell r="D116">
            <v>39692</v>
          </cell>
        </row>
        <row r="116">
          <cell r="O116">
            <v>120212.7109375</v>
          </cell>
          <cell r="P116">
            <v>85866.2265625</v>
          </cell>
          <cell r="Q116">
            <v>22897.658203125</v>
          </cell>
          <cell r="R116">
            <v>28622.07421875</v>
          </cell>
        </row>
        <row r="117">
          <cell r="D117">
            <v>39722</v>
          </cell>
        </row>
        <row r="117">
          <cell r="O117">
            <v>130927.421875</v>
          </cell>
          <cell r="P117">
            <v>88589.484375</v>
          </cell>
          <cell r="Q117">
            <v>22769.986328125</v>
          </cell>
          <cell r="R117">
            <v>22769.986328125</v>
          </cell>
        </row>
        <row r="118">
          <cell r="D118">
            <v>39753</v>
          </cell>
        </row>
        <row r="118">
          <cell r="O118">
            <v>107563.5</v>
          </cell>
          <cell r="P118">
            <v>84918.546875</v>
          </cell>
          <cell r="Q118">
            <v>28306.18359375</v>
          </cell>
          <cell r="R118">
            <v>33967.421875</v>
          </cell>
        </row>
        <row r="119">
          <cell r="D119">
            <v>39783</v>
          </cell>
        </row>
        <row r="119">
          <cell r="O119">
            <v>123858.078125</v>
          </cell>
          <cell r="P119">
            <v>87263.6484375</v>
          </cell>
          <cell r="Q119">
            <v>22519.650390625</v>
          </cell>
          <cell r="R119">
            <v>28149.5625</v>
          </cell>
        </row>
        <row r="120">
          <cell r="D120">
            <v>39814</v>
          </cell>
        </row>
        <row r="120">
          <cell r="O120">
            <v>117550.6484375</v>
          </cell>
          <cell r="P120">
            <v>86763.5703125</v>
          </cell>
          <cell r="Q120">
            <v>27988.25</v>
          </cell>
          <cell r="R120">
            <v>27988.25</v>
          </cell>
        </row>
        <row r="121">
          <cell r="D121">
            <v>39845</v>
          </cell>
        </row>
        <row r="121">
          <cell r="O121">
            <v>111377.34375</v>
          </cell>
          <cell r="P121">
            <v>77964.140625</v>
          </cell>
          <cell r="Q121">
            <v>22275.46875</v>
          </cell>
          <cell r="R121">
            <v>22275.46875</v>
          </cell>
        </row>
        <row r="122">
          <cell r="D122">
            <v>39873</v>
          </cell>
        </row>
        <row r="122">
          <cell r="O122">
            <v>121818.5625</v>
          </cell>
          <cell r="P122">
            <v>85826.71875</v>
          </cell>
          <cell r="Q122">
            <v>22148.830078125</v>
          </cell>
          <cell r="R122">
            <v>27686.037109375</v>
          </cell>
        </row>
        <row r="123">
          <cell r="D123">
            <v>39904</v>
          </cell>
        </row>
        <row r="123">
          <cell r="O123">
            <v>121140.8671875</v>
          </cell>
          <cell r="P123">
            <v>82251.890625</v>
          </cell>
          <cell r="Q123">
            <v>22025.61328125</v>
          </cell>
          <cell r="R123">
            <v>22025.61328125</v>
          </cell>
        </row>
        <row r="124">
          <cell r="D124">
            <v>39934</v>
          </cell>
        </row>
        <row r="124">
          <cell r="O124">
            <v>109484.2578125</v>
          </cell>
          <cell r="P124">
            <v>84850.296875</v>
          </cell>
          <cell r="Q124">
            <v>27371.064453125</v>
          </cell>
          <cell r="R124">
            <v>32845.27734375</v>
          </cell>
        </row>
        <row r="125">
          <cell r="D125">
            <v>39965</v>
          </cell>
        </row>
        <row r="125">
          <cell r="O125">
            <v>119764.265625</v>
          </cell>
          <cell r="P125">
            <v>81657.453125</v>
          </cell>
          <cell r="Q125">
            <v>21775.3203125</v>
          </cell>
          <cell r="R125">
            <v>21775.3203125</v>
          </cell>
        </row>
        <row r="126">
          <cell r="D126">
            <v>39995</v>
          </cell>
        </row>
        <row r="126">
          <cell r="O126">
            <v>124477.53125</v>
          </cell>
          <cell r="P126">
            <v>83887.03125</v>
          </cell>
          <cell r="Q126">
            <v>16236.19921875</v>
          </cell>
          <cell r="R126">
            <v>27060.33203125</v>
          </cell>
        </row>
        <row r="127">
          <cell r="D127">
            <v>40026</v>
          </cell>
        </row>
        <row r="127">
          <cell r="O127">
            <v>112990.890625</v>
          </cell>
          <cell r="P127">
            <v>83398.0390625</v>
          </cell>
          <cell r="Q127">
            <v>26902.59375</v>
          </cell>
          <cell r="R127">
            <v>26902.59375</v>
          </cell>
        </row>
        <row r="128">
          <cell r="D128">
            <v>40057</v>
          </cell>
        </row>
        <row r="128">
          <cell r="O128">
            <v>112342.484375</v>
          </cell>
          <cell r="P128">
            <v>80244.6328125</v>
          </cell>
          <cell r="Q128">
            <v>21398.568359375</v>
          </cell>
          <cell r="R128">
            <v>26748.2109375</v>
          </cell>
        </row>
        <row r="129">
          <cell r="D129">
            <v>40087</v>
          </cell>
        </row>
        <row r="129">
          <cell r="O129">
            <v>116990.984375</v>
          </cell>
          <cell r="P129">
            <v>82757.828125</v>
          </cell>
          <cell r="Q129">
            <v>26588.861328125</v>
          </cell>
          <cell r="R129">
            <v>21271.087890625</v>
          </cell>
        </row>
        <row r="130">
          <cell r="D130">
            <v>40118</v>
          </cell>
        </row>
        <row r="130">
          <cell r="O130">
            <v>105746.6484375</v>
          </cell>
          <cell r="P130">
            <v>79309.9921875</v>
          </cell>
          <cell r="Q130">
            <v>21149.330078125</v>
          </cell>
          <cell r="R130">
            <v>31723.99609375</v>
          </cell>
        </row>
        <row r="131">
          <cell r="D131">
            <v>40148</v>
          </cell>
        </row>
        <row r="131">
          <cell r="O131">
            <v>115629.890625</v>
          </cell>
          <cell r="P131">
            <v>81466.515625</v>
          </cell>
          <cell r="Q131">
            <v>21023.6171875</v>
          </cell>
          <cell r="R131">
            <v>26279.521484375</v>
          </cell>
        </row>
        <row r="132">
          <cell r="D132">
            <v>40179</v>
          </cell>
        </row>
        <row r="132">
          <cell r="O132">
            <v>104067.578125</v>
          </cell>
          <cell r="P132">
            <v>80652.375</v>
          </cell>
          <cell r="Q132">
            <v>26016.89453125</v>
          </cell>
          <cell r="R132">
            <v>31220.2734375</v>
          </cell>
        </row>
        <row r="133">
          <cell r="D133">
            <v>40210</v>
          </cell>
        </row>
        <row r="133">
          <cell r="O133">
            <v>103499.90625</v>
          </cell>
          <cell r="P133">
            <v>72449.9375</v>
          </cell>
          <cell r="Q133">
            <v>20699.98046875</v>
          </cell>
          <cell r="R133">
            <v>20699.98046875</v>
          </cell>
        </row>
        <row r="134">
          <cell r="D134">
            <v>40238</v>
          </cell>
        </row>
        <row r="134">
          <cell r="O134">
            <v>118311.6171875</v>
          </cell>
          <cell r="P134">
            <v>79731.734375</v>
          </cell>
          <cell r="Q134">
            <v>20575.93359375</v>
          </cell>
          <cell r="R134">
            <v>20575.93359375</v>
          </cell>
        </row>
        <row r="135">
          <cell r="D135">
            <v>40269</v>
          </cell>
        </row>
        <row r="135">
          <cell r="O135">
            <v>114708.453125</v>
          </cell>
          <cell r="P135">
            <v>77884.4375</v>
          </cell>
          <cell r="Q135">
            <v>20856.08203125</v>
          </cell>
          <cell r="R135">
            <v>20856.08203125</v>
          </cell>
        </row>
        <row r="136">
          <cell r="D136">
            <v>40299</v>
          </cell>
        </row>
        <row r="136">
          <cell r="O136">
            <v>103641.953125</v>
          </cell>
          <cell r="P136">
            <v>80322.515625</v>
          </cell>
          <cell r="Q136">
            <v>25910.48828125</v>
          </cell>
          <cell r="R136">
            <v>31092.5859375</v>
          </cell>
        </row>
        <row r="137">
          <cell r="D137">
            <v>40330</v>
          </cell>
        </row>
        <row r="137">
          <cell r="O137">
            <v>113331.09375</v>
          </cell>
          <cell r="P137">
            <v>77271.1953125</v>
          </cell>
          <cell r="Q137">
            <v>20605.654296875</v>
          </cell>
          <cell r="R137">
            <v>20605.654296875</v>
          </cell>
        </row>
        <row r="138">
          <cell r="D138">
            <v>40360</v>
          </cell>
        </row>
        <row r="138">
          <cell r="O138">
            <v>107504.078125</v>
          </cell>
          <cell r="P138">
            <v>79348.25</v>
          </cell>
          <cell r="Q138">
            <v>25596.208984375</v>
          </cell>
          <cell r="R138">
            <v>25596.208984375</v>
          </cell>
        </row>
        <row r="139">
          <cell r="D139">
            <v>40391</v>
          </cell>
        </row>
        <row r="139">
          <cell r="O139">
            <v>111931.3203125</v>
          </cell>
          <cell r="P139">
            <v>78860.703125</v>
          </cell>
          <cell r="Q139">
            <v>20351.1484375</v>
          </cell>
          <cell r="R139">
            <v>25438.935546875</v>
          </cell>
        </row>
        <row r="140">
          <cell r="D140">
            <v>40422</v>
          </cell>
        </row>
        <row r="140">
          <cell r="O140">
            <v>106194.9375</v>
          </cell>
          <cell r="P140">
            <v>75853.5234375</v>
          </cell>
          <cell r="Q140">
            <v>20227.607421875</v>
          </cell>
          <cell r="R140">
            <v>25284.5078125</v>
          </cell>
        </row>
        <row r="141">
          <cell r="D141">
            <v>40452</v>
          </cell>
        </row>
        <row r="141">
          <cell r="O141">
            <v>105522.375</v>
          </cell>
          <cell r="P141">
            <v>78199.6171875</v>
          </cell>
          <cell r="Q141">
            <v>25124.375</v>
          </cell>
          <cell r="R141">
            <v>25124.375</v>
          </cell>
        </row>
        <row r="142">
          <cell r="D142">
            <v>40483</v>
          </cell>
        </row>
        <row r="142">
          <cell r="O142">
            <v>104886.3125</v>
          </cell>
          <cell r="P142">
            <v>74918.796875</v>
          </cell>
          <cell r="Q142">
            <v>19978.345703125</v>
          </cell>
          <cell r="R142">
            <v>24972.931640625</v>
          </cell>
        </row>
        <row r="143">
          <cell r="D143">
            <v>40513</v>
          </cell>
        </row>
        <row r="143">
          <cell r="O143">
            <v>114148.8984375</v>
          </cell>
          <cell r="P143">
            <v>76926.4375</v>
          </cell>
          <cell r="Q143">
            <v>14888.9873046875</v>
          </cell>
          <cell r="R143">
            <v>24814.978515625</v>
          </cell>
        </row>
        <row r="144">
          <cell r="D144">
            <v>40544</v>
          </cell>
        </row>
        <row r="144">
          <cell r="O144">
            <v>106950.3203125</v>
          </cell>
          <cell r="P144">
            <v>78939.515625</v>
          </cell>
          <cell r="Q144">
            <v>20371.48828125</v>
          </cell>
          <cell r="R144">
            <v>30557.234375</v>
          </cell>
        </row>
        <row r="145">
          <cell r="D145">
            <v>40575</v>
          </cell>
        </row>
        <row r="145">
          <cell r="O145">
            <v>101270.140625</v>
          </cell>
          <cell r="P145">
            <v>70889.09375</v>
          </cell>
          <cell r="Q145">
            <v>20254.02734375</v>
          </cell>
          <cell r="R145">
            <v>20254.02734375</v>
          </cell>
        </row>
        <row r="146">
          <cell r="D146">
            <v>40603</v>
          </cell>
        </row>
        <row r="146">
          <cell r="O146">
            <v>115714.1953125</v>
          </cell>
          <cell r="P146">
            <v>77981.296875</v>
          </cell>
          <cell r="Q146">
            <v>20124.20703125</v>
          </cell>
          <cell r="R146">
            <v>20124.20703125</v>
          </cell>
        </row>
        <row r="147">
          <cell r="D147">
            <v>40634</v>
          </cell>
        </row>
        <row r="147">
          <cell r="O147">
            <v>104990.953125</v>
          </cell>
          <cell r="P147">
            <v>74681.0625</v>
          </cell>
          <cell r="Q147">
            <v>24997.845703125</v>
          </cell>
          <cell r="R147">
            <v>19998.27734375</v>
          </cell>
        </row>
        <row r="148">
          <cell r="D148">
            <v>40664</v>
          </cell>
        </row>
        <row r="148">
          <cell r="O148">
            <v>104314.703125</v>
          </cell>
          <cell r="P148">
            <v>76994.1796875</v>
          </cell>
          <cell r="Q148">
            <v>19869.466796875</v>
          </cell>
          <cell r="R148">
            <v>29804.201171875</v>
          </cell>
        </row>
        <row r="149">
          <cell r="D149">
            <v>40695</v>
          </cell>
        </row>
        <row r="149">
          <cell r="O149">
            <v>108597.8828125</v>
          </cell>
          <cell r="P149">
            <v>74044.0078125</v>
          </cell>
          <cell r="Q149">
            <v>19745.0703125</v>
          </cell>
          <cell r="R149">
            <v>19745.0703125</v>
          </cell>
        </row>
        <row r="150">
          <cell r="D150">
            <v>40725</v>
          </cell>
        </row>
        <row r="150">
          <cell r="O150">
            <v>98073.3046875</v>
          </cell>
          <cell r="P150">
            <v>76006.8125</v>
          </cell>
          <cell r="Q150">
            <v>24518.326171875</v>
          </cell>
          <cell r="R150">
            <v>29421.9921875</v>
          </cell>
        </row>
        <row r="151">
          <cell r="D151">
            <v>40756</v>
          </cell>
        </row>
        <row r="151">
          <cell r="O151">
            <v>112054.109375</v>
          </cell>
          <cell r="P151">
            <v>75514.7265625</v>
          </cell>
          <cell r="Q151">
            <v>19487.671875</v>
          </cell>
          <cell r="R151">
            <v>19487.671875</v>
          </cell>
        </row>
        <row r="152">
          <cell r="D152">
            <v>40787</v>
          </cell>
        </row>
        <row r="152">
          <cell r="O152">
            <v>101708.2734375</v>
          </cell>
          <cell r="P152">
            <v>72648.765625</v>
          </cell>
          <cell r="Q152">
            <v>19373.00390625</v>
          </cell>
          <cell r="R152">
            <v>24216.25390625</v>
          </cell>
        </row>
        <row r="153">
          <cell r="D153">
            <v>40817</v>
          </cell>
        </row>
        <row r="153">
          <cell r="O153">
            <v>101140.5</v>
          </cell>
          <cell r="P153">
            <v>74952.3359375</v>
          </cell>
          <cell r="Q153">
            <v>24081.072265625</v>
          </cell>
          <cell r="R153">
            <v>24081.072265625</v>
          </cell>
        </row>
        <row r="154">
          <cell r="D154">
            <v>40848</v>
          </cell>
        </row>
        <row r="154">
          <cell r="O154">
            <v>100605.1171875</v>
          </cell>
          <cell r="P154">
            <v>71860.796875</v>
          </cell>
          <cell r="Q154">
            <v>19162.87890625</v>
          </cell>
          <cell r="R154">
            <v>23953.599609375</v>
          </cell>
        </row>
        <row r="155">
          <cell r="D155">
            <v>40878</v>
          </cell>
        </row>
        <row r="155">
          <cell r="O155">
            <v>100058.3515625</v>
          </cell>
          <cell r="P155">
            <v>73852.59375</v>
          </cell>
          <cell r="Q155">
            <v>23823.41796875</v>
          </cell>
          <cell r="R155">
            <v>23823.41796875</v>
          </cell>
        </row>
        <row r="156">
          <cell r="D156">
            <v>40909</v>
          </cell>
        </row>
        <row r="156">
          <cell r="O156">
            <v>99504.609375</v>
          </cell>
          <cell r="P156">
            <v>73443.875</v>
          </cell>
          <cell r="Q156">
            <v>18953.2578125</v>
          </cell>
          <cell r="R156">
            <v>28429.888671875</v>
          </cell>
        </row>
        <row r="157">
          <cell r="D157">
            <v>40940</v>
          </cell>
        </row>
        <row r="157">
          <cell r="O157">
            <v>98992.609375</v>
          </cell>
          <cell r="P157">
            <v>68352.0390625</v>
          </cell>
          <cell r="Q157">
            <v>18855.734375</v>
          </cell>
          <cell r="R157">
            <v>18855.734375</v>
          </cell>
        </row>
        <row r="158">
          <cell r="D158">
            <v>40969</v>
          </cell>
        </row>
        <row r="158">
          <cell r="O158">
            <v>103132.8671875</v>
          </cell>
          <cell r="P158">
            <v>72661.796875</v>
          </cell>
          <cell r="Q158">
            <v>23439.2890625</v>
          </cell>
          <cell r="R158">
            <v>18751.431640625</v>
          </cell>
        </row>
        <row r="159">
          <cell r="D159">
            <v>41000</v>
          </cell>
        </row>
        <row r="159">
          <cell r="O159">
            <v>97921.3671875</v>
          </cell>
          <cell r="P159">
            <v>69652.40625</v>
          </cell>
          <cell r="Q159">
            <v>18651.689453125</v>
          </cell>
          <cell r="R159">
            <v>23314.611328125</v>
          </cell>
        </row>
        <row r="160">
          <cell r="D160">
            <v>41030</v>
          </cell>
        </row>
        <row r="160">
          <cell r="O160">
            <v>102017.0859375</v>
          </cell>
          <cell r="P160">
            <v>71875.671875</v>
          </cell>
          <cell r="Q160">
            <v>18548.560546875</v>
          </cell>
          <cell r="R160">
            <v>23185.701171875</v>
          </cell>
        </row>
        <row r="161">
          <cell r="D161">
            <v>41061</v>
          </cell>
        </row>
        <row r="161">
          <cell r="O161">
            <v>96862.2890625</v>
          </cell>
          <cell r="P161">
            <v>69187.3515625</v>
          </cell>
          <cell r="Q161">
            <v>23062.451171875</v>
          </cell>
          <cell r="R161">
            <v>18449.9609375</v>
          </cell>
        </row>
        <row r="162">
          <cell r="D162">
            <v>41091</v>
          </cell>
        </row>
        <row r="162">
          <cell r="O162">
            <v>96320.4140625</v>
          </cell>
          <cell r="P162">
            <v>71093.640625</v>
          </cell>
          <cell r="Q162">
            <v>18346.74609375</v>
          </cell>
          <cell r="R162">
            <v>27520.119140625</v>
          </cell>
        </row>
        <row r="163">
          <cell r="D163">
            <v>41122</v>
          </cell>
        </row>
        <row r="163">
          <cell r="O163">
            <v>104914.484375</v>
          </cell>
          <cell r="P163">
            <v>70703.2421875</v>
          </cell>
          <cell r="Q163">
            <v>18245.998046875</v>
          </cell>
          <cell r="R163">
            <v>18245.998046875</v>
          </cell>
        </row>
        <row r="164">
          <cell r="D164">
            <v>41153</v>
          </cell>
        </row>
        <row r="164">
          <cell r="O164">
            <v>86191.5078125</v>
          </cell>
          <cell r="P164">
            <v>68045.9296875</v>
          </cell>
          <cell r="Q164">
            <v>22681.9765625</v>
          </cell>
          <cell r="R164">
            <v>27218.37109375</v>
          </cell>
        </row>
        <row r="165">
          <cell r="D165">
            <v>41183</v>
          </cell>
        </row>
        <row r="165">
          <cell r="O165">
            <v>103759.703125</v>
          </cell>
          <cell r="P165">
            <v>70206.9765625</v>
          </cell>
          <cell r="Q165">
            <v>18045.166015625</v>
          </cell>
          <cell r="R165">
            <v>18045.166015625</v>
          </cell>
        </row>
        <row r="166">
          <cell r="D166">
            <v>41214</v>
          </cell>
        </row>
        <row r="166">
          <cell r="O166">
            <v>94224.6484375</v>
          </cell>
          <cell r="P166">
            <v>67303.3125</v>
          </cell>
          <cell r="Q166">
            <v>17947.55078125</v>
          </cell>
          <cell r="R166">
            <v>22434.439453125</v>
          </cell>
        </row>
        <row r="167">
          <cell r="D167">
            <v>41244</v>
          </cell>
        </row>
        <row r="167">
          <cell r="O167">
            <v>89237.34375</v>
          </cell>
          <cell r="P167">
            <v>69158.9453125</v>
          </cell>
          <cell r="Q167">
            <v>22309.3359375</v>
          </cell>
          <cell r="R167">
            <v>26771.203125</v>
          </cell>
        </row>
        <row r="168">
          <cell r="D168">
            <v>41275</v>
          </cell>
        </row>
        <row r="168">
          <cell r="O168">
            <v>97245.25</v>
          </cell>
          <cell r="P168">
            <v>68513.703125</v>
          </cell>
          <cell r="Q168">
            <v>17680.955078125</v>
          </cell>
          <cell r="R168">
            <v>22101.193359375</v>
          </cell>
        </row>
        <row r="169">
          <cell r="D169">
            <v>41306</v>
          </cell>
        </row>
        <row r="169">
          <cell r="O169">
            <v>87955.9765625</v>
          </cell>
          <cell r="P169">
            <v>61569.1875</v>
          </cell>
          <cell r="Q169">
            <v>17591.1953125</v>
          </cell>
          <cell r="R169">
            <v>17591.1953125</v>
          </cell>
        </row>
        <row r="170">
          <cell r="D170">
            <v>41334</v>
          </cell>
        </row>
        <row r="170">
          <cell r="O170">
            <v>91829.6953125</v>
          </cell>
          <cell r="P170">
            <v>67779.0625</v>
          </cell>
          <cell r="Q170">
            <v>21864.212890625</v>
          </cell>
          <cell r="R170">
            <v>21864.212890625</v>
          </cell>
        </row>
        <row r="171">
          <cell r="D171">
            <v>41365</v>
          </cell>
        </row>
        <row r="171">
          <cell r="O171">
            <v>95681.96875</v>
          </cell>
          <cell r="P171">
            <v>64965.8828125</v>
          </cell>
          <cell r="Q171">
            <v>17396.720703125</v>
          </cell>
          <cell r="R171">
            <v>17396.720703125</v>
          </cell>
        </row>
        <row r="172">
          <cell r="D172">
            <v>41395</v>
          </cell>
        </row>
        <row r="172">
          <cell r="O172">
            <v>95141.4921875</v>
          </cell>
          <cell r="P172">
            <v>67031.5078125</v>
          </cell>
          <cell r="Q172">
            <v>17298.453125</v>
          </cell>
          <cell r="R172">
            <v>21623.06640625</v>
          </cell>
        </row>
        <row r="173">
          <cell r="D173">
            <v>41426</v>
          </cell>
        </row>
        <row r="173">
          <cell r="O173">
            <v>86020.5859375</v>
          </cell>
          <cell r="P173">
            <v>64515.4375</v>
          </cell>
          <cell r="Q173">
            <v>21505.146484375</v>
          </cell>
          <cell r="R173">
            <v>21505.146484375</v>
          </cell>
        </row>
        <row r="174">
          <cell r="D174">
            <v>41456</v>
          </cell>
        </row>
        <row r="174">
          <cell r="O174">
            <v>94084.078125</v>
          </cell>
          <cell r="P174">
            <v>66286.5078125</v>
          </cell>
          <cell r="Q174">
            <v>17106.1953125</v>
          </cell>
          <cell r="R174">
            <v>21382.74609375</v>
          </cell>
        </row>
        <row r="175">
          <cell r="D175">
            <v>41487</v>
          </cell>
        </row>
        <row r="175">
          <cell r="O175">
            <v>93554.171875</v>
          </cell>
          <cell r="P175">
            <v>65913.1640625</v>
          </cell>
          <cell r="Q175">
            <v>21262.3125</v>
          </cell>
          <cell r="R175">
            <v>17009.849609375</v>
          </cell>
        </row>
        <row r="176">
          <cell r="D176">
            <v>41518</v>
          </cell>
        </row>
        <row r="176">
          <cell r="O176">
            <v>84577.0390625</v>
          </cell>
          <cell r="P176">
            <v>63432.78125</v>
          </cell>
          <cell r="Q176">
            <v>16915.408203125</v>
          </cell>
          <cell r="R176">
            <v>25373.111328125</v>
          </cell>
        </row>
        <row r="177">
          <cell r="D177">
            <v>41548</v>
          </cell>
        </row>
        <row r="177">
          <cell r="O177">
            <v>96709.3203125</v>
          </cell>
          <cell r="P177">
            <v>65436.47265625</v>
          </cell>
          <cell r="Q177">
            <v>16819.01171875</v>
          </cell>
          <cell r="R177">
            <v>16819.01171875</v>
          </cell>
        </row>
        <row r="178">
          <cell r="D178">
            <v>41579</v>
          </cell>
        </row>
        <row r="178">
          <cell r="O178">
            <v>83628.46875</v>
          </cell>
          <cell r="P178">
            <v>62721.3515625</v>
          </cell>
          <cell r="Q178">
            <v>20907.1171875</v>
          </cell>
          <cell r="R178">
            <v>20907.1171875</v>
          </cell>
        </row>
        <row r="179">
          <cell r="D179">
            <v>41609</v>
          </cell>
        </row>
        <row r="179">
          <cell r="O179">
            <v>87311.84375</v>
          </cell>
          <cell r="P179">
            <v>64444.4609375</v>
          </cell>
          <cell r="Q179">
            <v>16630.828125</v>
          </cell>
          <cell r="R179">
            <v>24946.2421875</v>
          </cell>
        </row>
        <row r="180">
          <cell r="D180">
            <v>41640</v>
          </cell>
        </row>
        <row r="180">
          <cell r="O180">
            <v>90943.40625</v>
          </cell>
          <cell r="P180">
            <v>64073.765625</v>
          </cell>
          <cell r="Q180">
            <v>16535.1640625</v>
          </cell>
          <cell r="R180">
            <v>20668.955078125</v>
          </cell>
        </row>
        <row r="181">
          <cell r="D181">
            <v>41671</v>
          </cell>
        </row>
        <row r="181">
          <cell r="O181">
            <v>82247.1875</v>
          </cell>
          <cell r="P181">
            <v>57573.03125</v>
          </cell>
          <cell r="Q181">
            <v>16449.4375</v>
          </cell>
          <cell r="R181">
            <v>16449.4375</v>
          </cell>
        </row>
        <row r="182">
          <cell r="D182">
            <v>41699</v>
          </cell>
        </row>
        <row r="182">
          <cell r="O182">
            <v>85863.1484375</v>
          </cell>
          <cell r="P182">
            <v>63375.1796875</v>
          </cell>
          <cell r="Q182">
            <v>20443.607421875</v>
          </cell>
          <cell r="R182">
            <v>20443.607421875</v>
          </cell>
        </row>
        <row r="183">
          <cell r="D183">
            <v>41730</v>
          </cell>
        </row>
        <row r="183">
          <cell r="O183">
            <v>89450.5859375</v>
          </cell>
          <cell r="P183">
            <v>60734.9140625</v>
          </cell>
          <cell r="Q183">
            <v>16263.7421875</v>
          </cell>
          <cell r="R183">
            <v>16263.7421875</v>
          </cell>
        </row>
        <row r="184">
          <cell r="D184">
            <v>41760</v>
          </cell>
        </row>
        <row r="184">
          <cell r="O184">
            <v>84890.1328125</v>
          </cell>
          <cell r="P184">
            <v>62657</v>
          </cell>
          <cell r="Q184">
            <v>20211.9375</v>
          </cell>
          <cell r="R184">
            <v>20211.9375</v>
          </cell>
        </row>
        <row r="185">
          <cell r="D185">
            <v>41791</v>
          </cell>
        </row>
        <row r="185">
          <cell r="O185">
            <v>84419.4296875</v>
          </cell>
          <cell r="P185">
            <v>60299.59375</v>
          </cell>
          <cell r="Q185">
            <v>16079.8916015625</v>
          </cell>
          <cell r="R185">
            <v>20099.86328125</v>
          </cell>
        </row>
        <row r="186">
          <cell r="D186">
            <v>41821</v>
          </cell>
        </row>
        <row r="186">
          <cell r="O186">
            <v>87925.4296875</v>
          </cell>
          <cell r="P186">
            <v>61947.46484375</v>
          </cell>
          <cell r="Q186">
            <v>15986.44140625</v>
          </cell>
          <cell r="R186">
            <v>19983.052734375</v>
          </cell>
        </row>
        <row r="187">
          <cell r="D187">
            <v>41852</v>
          </cell>
        </row>
        <row r="187">
          <cell r="O187">
            <v>83444.1796875</v>
          </cell>
          <cell r="P187">
            <v>61589.75</v>
          </cell>
          <cell r="Q187">
            <v>19867.662109375</v>
          </cell>
          <cell r="R187">
            <v>19867.662109375</v>
          </cell>
        </row>
        <row r="188">
          <cell r="D188">
            <v>41883</v>
          </cell>
        </row>
        <row r="188">
          <cell r="O188">
            <v>82973.1484375</v>
          </cell>
          <cell r="P188">
            <v>59266.53125</v>
          </cell>
          <cell r="Q188">
            <v>15804.408203125</v>
          </cell>
          <cell r="R188">
            <v>19755.509765625</v>
          </cell>
        </row>
        <row r="189">
          <cell r="D189">
            <v>41913</v>
          </cell>
        </row>
        <row r="189">
          <cell r="O189">
            <v>90346.6328125</v>
          </cell>
          <cell r="P189">
            <v>61131.28515625</v>
          </cell>
          <cell r="Q189">
            <v>15712.4580078125</v>
          </cell>
          <cell r="R189">
            <v>15712.4580078125</v>
          </cell>
        </row>
        <row r="190">
          <cell r="D190">
            <v>41944</v>
          </cell>
        </row>
        <row r="190">
          <cell r="O190">
            <v>74209.640625</v>
          </cell>
          <cell r="P190">
            <v>58586.5546875</v>
          </cell>
          <cell r="Q190">
            <v>19528.8515625</v>
          </cell>
          <cell r="R190">
            <v>23434.623046875</v>
          </cell>
        </row>
        <row r="191">
          <cell r="D191">
            <v>41974</v>
          </cell>
        </row>
        <row r="191">
          <cell r="O191">
            <v>85431.4609375</v>
          </cell>
          <cell r="P191">
            <v>60190.3515625</v>
          </cell>
          <cell r="Q191">
            <v>15532.9931640625</v>
          </cell>
          <cell r="R191">
            <v>19416.2421875</v>
          </cell>
        </row>
        <row r="192">
          <cell r="D192">
            <v>42005</v>
          </cell>
        </row>
        <row r="192">
          <cell r="O192">
            <v>77207.0625</v>
          </cell>
          <cell r="P192">
            <v>59835.4765625</v>
          </cell>
          <cell r="Q192">
            <v>19301.765625</v>
          </cell>
          <cell r="R192">
            <v>23162.119140625</v>
          </cell>
        </row>
        <row r="193">
          <cell r="D193">
            <v>42036</v>
          </cell>
        </row>
        <row r="193">
          <cell r="O193">
            <v>72958.53125</v>
          </cell>
          <cell r="P193">
            <v>53758.91796875</v>
          </cell>
          <cell r="Q193">
            <v>15359.6904296875</v>
          </cell>
          <cell r="R193">
            <v>19199.61328125</v>
          </cell>
        </row>
        <row r="194">
          <cell r="D194">
            <v>42064</v>
          </cell>
        </row>
        <row r="194">
          <cell r="O194">
            <v>83986.6875</v>
          </cell>
          <cell r="P194">
            <v>59172.4375</v>
          </cell>
          <cell r="Q194">
            <v>15270.306640625</v>
          </cell>
          <cell r="R194">
            <v>19087.8828125</v>
          </cell>
        </row>
        <row r="195">
          <cell r="D195">
            <v>42095</v>
          </cell>
        </row>
        <row r="195">
          <cell r="O195">
            <v>79711.15625</v>
          </cell>
          <cell r="P195">
            <v>56699.3046875</v>
          </cell>
          <cell r="Q195">
            <v>15183.078125</v>
          </cell>
          <cell r="R195">
            <v>18978.84765625</v>
          </cell>
        </row>
        <row r="196">
          <cell r="D196">
            <v>42125</v>
          </cell>
        </row>
        <row r="196">
          <cell r="O196">
            <v>75464.796875</v>
          </cell>
          <cell r="P196">
            <v>58485.21484375</v>
          </cell>
          <cell r="Q196">
            <v>18866.19921875</v>
          </cell>
          <cell r="R196">
            <v>22639.4375</v>
          </cell>
        </row>
        <row r="197">
          <cell r="D197">
            <v>42156</v>
          </cell>
        </row>
        <row r="197">
          <cell r="O197">
            <v>82541.4765625</v>
          </cell>
          <cell r="P197">
            <v>56278.27734375</v>
          </cell>
          <cell r="Q197">
            <v>15007.5419921875</v>
          </cell>
          <cell r="R197">
            <v>15007.5419921875</v>
          </cell>
        </row>
        <row r="198">
          <cell r="D198">
            <v>42186</v>
          </cell>
        </row>
        <row r="198">
          <cell r="O198">
            <v>85783.609375</v>
          </cell>
          <cell r="P198">
            <v>57810.69140625</v>
          </cell>
          <cell r="Q198">
            <v>11189.1669921875</v>
          </cell>
          <cell r="R198">
            <v>18648.611328125</v>
          </cell>
        </row>
        <row r="199">
          <cell r="D199">
            <v>42217</v>
          </cell>
        </row>
        <row r="199">
          <cell r="O199">
            <v>77862.59375</v>
          </cell>
          <cell r="P199">
            <v>57470.0078125</v>
          </cell>
          <cell r="Q199">
            <v>18538.7109375</v>
          </cell>
          <cell r="R199">
            <v>18538.7109375</v>
          </cell>
        </row>
        <row r="200">
          <cell r="D200">
            <v>42248</v>
          </cell>
        </row>
        <row r="200">
          <cell r="O200">
            <v>77414.03125</v>
          </cell>
          <cell r="P200">
            <v>55295.734375</v>
          </cell>
          <cell r="Q200">
            <v>14745.5302734375</v>
          </cell>
          <cell r="R200">
            <v>18431.912109375</v>
          </cell>
        </row>
        <row r="201">
          <cell r="D201">
            <v>42278</v>
          </cell>
        </row>
        <row r="201">
          <cell r="O201">
            <v>76952.5234375</v>
          </cell>
          <cell r="P201">
            <v>57027.3125</v>
          </cell>
          <cell r="Q201">
            <v>18322.029296875</v>
          </cell>
          <cell r="R201">
            <v>18322.029296875</v>
          </cell>
        </row>
        <row r="202">
          <cell r="D202">
            <v>42309</v>
          </cell>
        </row>
        <row r="202">
          <cell r="O202">
            <v>69224.6484375</v>
          </cell>
          <cell r="P202">
            <v>54651.0390625</v>
          </cell>
          <cell r="Q202">
            <v>14573.6103515625</v>
          </cell>
          <cell r="R202">
            <v>25503.818359375</v>
          </cell>
        </row>
        <row r="203">
          <cell r="D203">
            <v>42339</v>
          </cell>
        </row>
        <row r="203">
          <cell r="O203">
            <v>79679.3125</v>
          </cell>
          <cell r="P203">
            <v>56137.6953125</v>
          </cell>
          <cell r="Q203">
            <v>14487.1484375</v>
          </cell>
          <cell r="R203">
            <v>18108.935546875</v>
          </cell>
        </row>
        <row r="204">
          <cell r="D204">
            <v>42370</v>
          </cell>
        </row>
        <row r="204">
          <cell r="O204">
            <v>68142.96875</v>
          </cell>
          <cell r="P204">
            <v>55590.3125</v>
          </cell>
          <cell r="Q204">
            <v>17932.359375</v>
          </cell>
          <cell r="R204">
            <v>25105.302734375</v>
          </cell>
        </row>
        <row r="205">
          <cell r="D205">
            <v>42401</v>
          </cell>
        </row>
        <row r="205">
          <cell r="O205">
            <v>73609.1171875</v>
          </cell>
          <cell r="P205">
            <v>53309.67578125</v>
          </cell>
          <cell r="Q205">
            <v>14721.8232421875</v>
          </cell>
          <cell r="R205">
            <v>18288.412109375</v>
          </cell>
        </row>
        <row r="206">
          <cell r="D206">
            <v>42430</v>
          </cell>
        </row>
        <row r="206">
          <cell r="O206">
            <v>77995.21875</v>
          </cell>
          <cell r="P206">
            <v>54951.17578125</v>
          </cell>
          <cell r="Q206">
            <v>14180.94921875</v>
          </cell>
          <cell r="R206">
            <v>17726.185546875</v>
          </cell>
        </row>
        <row r="207">
          <cell r="D207">
            <v>42461</v>
          </cell>
        </row>
        <row r="207">
          <cell r="O207">
            <v>74016.0390625</v>
          </cell>
          <cell r="P207">
            <v>52648.3125</v>
          </cell>
          <cell r="Q207">
            <v>17622.8671875</v>
          </cell>
          <cell r="R207">
            <v>14098.29296875</v>
          </cell>
        </row>
        <row r="208">
          <cell r="D208">
            <v>42491</v>
          </cell>
        </row>
        <row r="208">
          <cell r="O208">
            <v>73573.2578125</v>
          </cell>
          <cell r="P208">
            <v>54304.0703125</v>
          </cell>
          <cell r="Q208">
            <v>14013.9541015625</v>
          </cell>
          <cell r="R208">
            <v>21020.931640625</v>
          </cell>
        </row>
        <row r="209">
          <cell r="D209">
            <v>42522</v>
          </cell>
        </row>
        <row r="209">
          <cell r="O209">
            <v>76629.8125</v>
          </cell>
          <cell r="P209">
            <v>52247.59375</v>
          </cell>
          <cell r="Q209">
            <v>13932.693359375</v>
          </cell>
          <cell r="R209">
            <v>13932.693359375</v>
          </cell>
        </row>
        <row r="210">
          <cell r="D210">
            <v>42552</v>
          </cell>
        </row>
        <row r="210">
          <cell r="O210">
            <v>69238.453125</v>
          </cell>
          <cell r="P210">
            <v>53659.80078125</v>
          </cell>
          <cell r="Q210">
            <v>17309.61328125</v>
          </cell>
          <cell r="R210">
            <v>20771.53515625</v>
          </cell>
        </row>
        <row r="211">
          <cell r="D211">
            <v>42583</v>
          </cell>
        </row>
        <row r="211">
          <cell r="O211">
            <v>79149.453125</v>
          </cell>
          <cell r="P211">
            <v>53339.84765625</v>
          </cell>
          <cell r="Q211">
            <v>13765.1220703125</v>
          </cell>
          <cell r="R211">
            <v>13765.1220703125</v>
          </cell>
        </row>
        <row r="212">
          <cell r="D212">
            <v>42614</v>
          </cell>
        </row>
        <row r="212">
          <cell r="O212">
            <v>71856.9609375</v>
          </cell>
          <cell r="P212">
            <v>51326.3984375</v>
          </cell>
          <cell r="Q212">
            <v>13687.0390625</v>
          </cell>
          <cell r="R212">
            <v>17108.798828125</v>
          </cell>
        </row>
        <row r="213">
          <cell r="D213">
            <v>42644</v>
          </cell>
        </row>
        <row r="213">
          <cell r="O213">
            <v>68048.6171875</v>
          </cell>
          <cell r="P213">
            <v>52950.3359375</v>
          </cell>
          <cell r="Q213">
            <v>17012.154296875</v>
          </cell>
          <cell r="R213">
            <v>20414.5859375</v>
          </cell>
        </row>
        <row r="214">
          <cell r="D214">
            <v>42675</v>
          </cell>
        </row>
        <row r="214">
          <cell r="O214">
            <v>67679.484375</v>
          </cell>
          <cell r="P214">
            <v>50759.609375</v>
          </cell>
          <cell r="Q214">
            <v>13535.896484375</v>
          </cell>
          <cell r="R214">
            <v>20303.845703125</v>
          </cell>
        </row>
        <row r="215">
          <cell r="D215">
            <v>42705</v>
          </cell>
        </row>
        <row r="215">
          <cell r="O215">
            <v>70668.078125</v>
          </cell>
          <cell r="P215">
            <v>52159.765625</v>
          </cell>
          <cell r="Q215">
            <v>16825.732421875</v>
          </cell>
          <cell r="R215">
            <v>16825.732421875</v>
          </cell>
        </row>
        <row r="216">
          <cell r="D216">
            <v>42736</v>
          </cell>
        </row>
        <row r="216">
          <cell r="O216">
            <v>66921.9296875</v>
          </cell>
          <cell r="P216">
            <v>51864.49609375</v>
          </cell>
          <cell r="Q216">
            <v>13384.3857421875</v>
          </cell>
          <cell r="R216">
            <v>23422.67578125</v>
          </cell>
        </row>
        <row r="217">
          <cell r="D217">
            <v>42767</v>
          </cell>
        </row>
        <row r="217">
          <cell r="O217">
            <v>63253.04296875</v>
          </cell>
          <cell r="P217">
            <v>46607.5078125</v>
          </cell>
          <cell r="Q217">
            <v>13316.4306640625</v>
          </cell>
          <cell r="R217">
            <v>16645.537109375</v>
          </cell>
        </row>
        <row r="218">
          <cell r="D218">
            <v>42795</v>
          </cell>
        </row>
        <row r="218">
          <cell r="O218">
            <v>76138.8125</v>
          </cell>
          <cell r="P218">
            <v>51310.9375</v>
          </cell>
          <cell r="Q218">
            <v>13241.533203125</v>
          </cell>
          <cell r="R218">
            <v>13241.533203125</v>
          </cell>
        </row>
        <row r="219">
          <cell r="D219">
            <v>42826</v>
          </cell>
        </row>
        <row r="219">
          <cell r="O219">
            <v>62551.6875</v>
          </cell>
          <cell r="P219">
            <v>49177.1484375</v>
          </cell>
          <cell r="Q219">
            <v>16460.970703125</v>
          </cell>
          <cell r="R219">
            <v>19753.1640625</v>
          </cell>
        </row>
        <row r="220">
          <cell r="D220">
            <v>42856</v>
          </cell>
        </row>
        <row r="220">
          <cell r="O220">
            <v>72023.53125</v>
          </cell>
          <cell r="P220">
            <v>50743.85546875</v>
          </cell>
          <cell r="Q220">
            <v>13095.1875</v>
          </cell>
          <cell r="R220">
            <v>16368.9853515625</v>
          </cell>
        </row>
        <row r="221">
          <cell r="D221">
            <v>42887</v>
          </cell>
        </row>
        <row r="221">
          <cell r="O221">
            <v>71635.4453125</v>
          </cell>
          <cell r="P221">
            <v>48842.34765625</v>
          </cell>
          <cell r="Q221">
            <v>13024.6259765625</v>
          </cell>
          <cell r="R221">
            <v>13024.6259765625</v>
          </cell>
        </row>
        <row r="222">
          <cell r="D222">
            <v>42917</v>
          </cell>
        </row>
        <row r="222">
          <cell r="O222">
            <v>64751.03515625</v>
          </cell>
          <cell r="P222">
            <v>50182.0546875</v>
          </cell>
          <cell r="Q222">
            <v>16187.7587890625</v>
          </cell>
          <cell r="R222">
            <v>19425.310546875</v>
          </cell>
        </row>
        <row r="223">
          <cell r="D223">
            <v>42948</v>
          </cell>
        </row>
        <row r="223">
          <cell r="O223">
            <v>74044.7578125</v>
          </cell>
          <cell r="P223">
            <v>49899.7265625</v>
          </cell>
          <cell r="Q223">
            <v>12877.3486328125</v>
          </cell>
          <cell r="R223">
            <v>12877.3486328125</v>
          </cell>
        </row>
        <row r="224">
          <cell r="D224">
            <v>42979</v>
          </cell>
        </row>
        <row r="224">
          <cell r="O224">
            <v>64031.41015625</v>
          </cell>
          <cell r="P224">
            <v>48023.55859375</v>
          </cell>
          <cell r="Q224">
            <v>16007.8525390625</v>
          </cell>
          <cell r="R224">
            <v>16007.8525390625</v>
          </cell>
        </row>
        <row r="225">
          <cell r="D225">
            <v>43009</v>
          </cell>
        </row>
        <row r="225">
          <cell r="O225">
            <v>66854.0625</v>
          </cell>
          <cell r="P225">
            <v>49543.63671875</v>
          </cell>
          <cell r="Q225">
            <v>12734.1064453125</v>
          </cell>
          <cell r="R225">
            <v>19101.16015625</v>
          </cell>
        </row>
        <row r="226">
          <cell r="D226">
            <v>43040</v>
          </cell>
        </row>
        <row r="226">
          <cell r="O226">
            <v>66487.578125</v>
          </cell>
          <cell r="P226">
            <v>47491.125</v>
          </cell>
          <cell r="Q226">
            <v>9498.224609375</v>
          </cell>
          <cell r="R226">
            <v>18996.44921875</v>
          </cell>
        </row>
        <row r="227">
          <cell r="D227">
            <v>43070</v>
          </cell>
        </row>
        <row r="227">
          <cell r="O227">
            <v>62964.00390625</v>
          </cell>
          <cell r="P227">
            <v>48797.1015625</v>
          </cell>
          <cell r="Q227">
            <v>15741.0009765625</v>
          </cell>
          <cell r="R227">
            <v>18889.201171875</v>
          </cell>
        </row>
        <row r="228">
          <cell r="D228">
            <v>43101</v>
          </cell>
        </row>
        <row r="228">
          <cell r="O228">
            <v>65735.5390625</v>
          </cell>
          <cell r="P228">
            <v>48519.08984375</v>
          </cell>
          <cell r="Q228">
            <v>12521.0556640625</v>
          </cell>
          <cell r="R228">
            <v>18781.58203125</v>
          </cell>
        </row>
        <row r="229">
          <cell r="D229">
            <v>43132</v>
          </cell>
        </row>
        <row r="229">
          <cell r="O229">
            <v>59169.8671875</v>
          </cell>
          <cell r="P229">
            <v>43598.84765625</v>
          </cell>
          <cell r="Q229">
            <v>12456.8134765625</v>
          </cell>
          <cell r="R229">
            <v>15571.017578125</v>
          </cell>
        </row>
        <row r="230">
          <cell r="D230">
            <v>43160</v>
          </cell>
        </row>
        <row r="230">
          <cell r="O230">
            <v>65025.046875</v>
          </cell>
          <cell r="P230">
            <v>47994.6796875</v>
          </cell>
          <cell r="Q230">
            <v>15482.154296875</v>
          </cell>
          <cell r="R230">
            <v>15482.154296875</v>
          </cell>
        </row>
        <row r="231">
          <cell r="D231">
            <v>43191</v>
          </cell>
        </row>
        <row r="231">
          <cell r="O231">
            <v>64668.56640625</v>
          </cell>
          <cell r="P231">
            <v>45999.3671875</v>
          </cell>
          <cell r="Q231">
            <v>12317.822265625</v>
          </cell>
          <cell r="R231">
            <v>15397.27734375</v>
          </cell>
        </row>
        <row r="232">
          <cell r="D232">
            <v>43221</v>
          </cell>
        </row>
        <row r="232">
          <cell r="O232">
            <v>67362.296875</v>
          </cell>
          <cell r="P232">
            <v>47459.80078125</v>
          </cell>
          <cell r="Q232">
            <v>12247.6904296875</v>
          </cell>
          <cell r="R232">
            <v>15309.61328125</v>
          </cell>
        </row>
        <row r="233">
          <cell r="D233">
            <v>43252</v>
          </cell>
        </row>
        <row r="233">
          <cell r="O233">
            <v>63948.76171875</v>
          </cell>
          <cell r="P233">
            <v>45677.6875</v>
          </cell>
          <cell r="Q233">
            <v>15225.8955078125</v>
          </cell>
          <cell r="R233">
            <v>12180.716796875</v>
          </cell>
        </row>
        <row r="234">
          <cell r="D234">
            <v>43282</v>
          </cell>
        </row>
        <row r="234">
          <cell r="O234">
            <v>63581.04296875</v>
          </cell>
          <cell r="P234">
            <v>46928.8671875</v>
          </cell>
          <cell r="Q234">
            <v>12110.6748046875</v>
          </cell>
          <cell r="R234">
            <v>18166.01171875</v>
          </cell>
        </row>
        <row r="235">
          <cell r="D235">
            <v>43313</v>
          </cell>
        </row>
        <row r="235">
          <cell r="O235">
            <v>69243.765625</v>
          </cell>
          <cell r="P235">
            <v>46664.27734375</v>
          </cell>
          <cell r="Q235">
            <v>12042.39453125</v>
          </cell>
          <cell r="R235">
            <v>12042.39453125</v>
          </cell>
        </row>
        <row r="236">
          <cell r="D236">
            <v>43344</v>
          </cell>
        </row>
        <row r="236">
          <cell r="O236">
            <v>56878.3671875</v>
          </cell>
          <cell r="P236">
            <v>44903.97265625</v>
          </cell>
          <cell r="Q236">
            <v>14967.9912109375</v>
          </cell>
          <cell r="R236">
            <v>17961.58984375</v>
          </cell>
        </row>
        <row r="237">
          <cell r="D237">
            <v>43374</v>
          </cell>
        </row>
        <row r="237">
          <cell r="O237">
            <v>65485.65234375</v>
          </cell>
          <cell r="P237">
            <v>46323.65625</v>
          </cell>
          <cell r="Q237">
            <v>11906.4814453125</v>
          </cell>
          <cell r="R237">
            <v>14883.1025390625</v>
          </cell>
        </row>
        <row r="238">
          <cell r="D238">
            <v>43405</v>
          </cell>
        </row>
        <row r="238">
          <cell r="O238">
            <v>62162.78515625</v>
          </cell>
          <cell r="P238">
            <v>44401.98828125</v>
          </cell>
          <cell r="Q238">
            <v>11840.5302734375</v>
          </cell>
          <cell r="R238">
            <v>14800.6630859375</v>
          </cell>
        </row>
        <row r="239">
          <cell r="D239">
            <v>43435</v>
          </cell>
        </row>
        <row r="239">
          <cell r="O239">
            <v>58864.921875</v>
          </cell>
          <cell r="P239">
            <v>45620.31640625</v>
          </cell>
          <cell r="Q239">
            <v>14716.23046875</v>
          </cell>
          <cell r="R239">
            <v>17659.4765625</v>
          </cell>
        </row>
        <row r="240">
          <cell r="D240">
            <v>43466</v>
          </cell>
        </row>
        <row r="240">
          <cell r="O240">
            <v>59610.51953125</v>
          </cell>
          <cell r="P240">
            <v>43998.2421875</v>
          </cell>
          <cell r="Q240">
            <v>11354.384765625</v>
          </cell>
          <cell r="R240">
            <v>17031.578125</v>
          </cell>
        </row>
        <row r="241">
          <cell r="D241">
            <v>43497</v>
          </cell>
        </row>
        <row r="241">
          <cell r="O241">
            <v>53653.73046875</v>
          </cell>
          <cell r="P241">
            <v>39534.328125</v>
          </cell>
          <cell r="Q241">
            <v>11295.5224609375</v>
          </cell>
          <cell r="R241">
            <v>14119.4033203125</v>
          </cell>
        </row>
        <row r="242">
          <cell r="D242">
            <v>43525</v>
          </cell>
        </row>
        <row r="242">
          <cell r="O242">
            <v>58958.0546875</v>
          </cell>
          <cell r="P242">
            <v>43516.65625</v>
          </cell>
          <cell r="Q242">
            <v>14037.6318359375</v>
          </cell>
          <cell r="R242">
            <v>14037.6318359375</v>
          </cell>
        </row>
        <row r="243">
          <cell r="D243">
            <v>43556</v>
          </cell>
        </row>
        <row r="243">
          <cell r="O243">
            <v>58632.94921875</v>
          </cell>
          <cell r="P243">
            <v>41706.17578125</v>
          </cell>
          <cell r="Q243">
            <v>11168.1806640625</v>
          </cell>
          <cell r="R243">
            <v>13960.2265625</v>
          </cell>
        </row>
        <row r="244">
          <cell r="D244">
            <v>43586</v>
          </cell>
        </row>
        <row r="244">
          <cell r="O244">
            <v>61071.640625</v>
          </cell>
          <cell r="P244">
            <v>43027.74609375</v>
          </cell>
          <cell r="Q244">
            <v>11103.9345703125</v>
          </cell>
          <cell r="R244">
            <v>13879.91796875</v>
          </cell>
        </row>
        <row r="245">
          <cell r="D245">
            <v>43617</v>
          </cell>
        </row>
        <row r="245">
          <cell r="O245">
            <v>55211.6484375</v>
          </cell>
          <cell r="P245">
            <v>41408.734375</v>
          </cell>
          <cell r="Q245">
            <v>13802.912109375</v>
          </cell>
          <cell r="R245">
            <v>13802.912109375</v>
          </cell>
        </row>
        <row r="246">
          <cell r="D246">
            <v>43647</v>
          </cell>
        </row>
        <row r="246">
          <cell r="O246">
            <v>60381.359375</v>
          </cell>
          <cell r="P246">
            <v>42541.4140625</v>
          </cell>
          <cell r="Q246">
            <v>10978.4296875</v>
          </cell>
          <cell r="R246">
            <v>13723.0361328125</v>
          </cell>
        </row>
        <row r="247">
          <cell r="D247">
            <v>43678</v>
          </cell>
        </row>
        <row r="247">
          <cell r="O247">
            <v>60036.05859375</v>
          </cell>
          <cell r="P247">
            <v>42298.1328125</v>
          </cell>
          <cell r="Q247">
            <v>13644.55859375</v>
          </cell>
          <cell r="R247">
            <v>10915.646484375</v>
          </cell>
        </row>
        <row r="248">
          <cell r="D248">
            <v>43709</v>
          </cell>
        </row>
        <row r="248">
          <cell r="O248">
            <v>54270.65234375</v>
          </cell>
          <cell r="P248">
            <v>40702.98828125</v>
          </cell>
          <cell r="Q248">
            <v>10854.1298828125</v>
          </cell>
          <cell r="R248">
            <v>16281.1953125</v>
          </cell>
        </row>
        <row r="249">
          <cell r="D249">
            <v>43739</v>
          </cell>
        </row>
        <row r="249">
          <cell r="O249">
            <v>59352.81640625</v>
          </cell>
          <cell r="P249">
            <v>41985.375</v>
          </cell>
          <cell r="Q249">
            <v>10791.421875</v>
          </cell>
          <cell r="R249">
            <v>13489.2763671875</v>
          </cell>
        </row>
        <row r="250">
          <cell r="D250">
            <v>43770</v>
          </cell>
        </row>
        <row r="250">
          <cell r="O250">
            <v>50971.1328125</v>
          </cell>
          <cell r="P250">
            <v>40240.3671875</v>
          </cell>
          <cell r="Q250">
            <v>13413.4560546875</v>
          </cell>
          <cell r="R250">
            <v>16096.146484375</v>
          </cell>
        </row>
        <row r="251">
          <cell r="D251">
            <v>43800</v>
          </cell>
        </row>
        <row r="251">
          <cell r="O251">
            <v>56013.23828125</v>
          </cell>
          <cell r="P251">
            <v>41343.10546875</v>
          </cell>
          <cell r="Q251">
            <v>10669.1884765625</v>
          </cell>
          <cell r="R251">
            <v>16003.7822265625</v>
          </cell>
        </row>
        <row r="252">
          <cell r="D252">
            <v>43831</v>
          </cell>
        </row>
        <row r="252">
          <cell r="O252">
            <v>54181.87109375</v>
          </cell>
          <cell r="P252">
            <v>39991.3828125</v>
          </cell>
          <cell r="Q252">
            <v>10320.3564453125</v>
          </cell>
          <cell r="R252">
            <v>15480.5341796875</v>
          </cell>
        </row>
        <row r="253">
          <cell r="D253">
            <v>43862</v>
          </cell>
        </row>
        <row r="253">
          <cell r="O253">
            <v>48754.5546875</v>
          </cell>
          <cell r="P253">
            <v>37207.421875</v>
          </cell>
          <cell r="Q253">
            <v>12830.1455078125</v>
          </cell>
          <cell r="R253">
            <v>12830.1455078125</v>
          </cell>
        </row>
        <row r="254">
          <cell r="D254">
            <v>43891</v>
          </cell>
        </row>
        <row r="254">
          <cell r="O254">
            <v>56126.5234375</v>
          </cell>
          <cell r="P254">
            <v>39543.6875</v>
          </cell>
          <cell r="Q254">
            <v>10204.822265625</v>
          </cell>
          <cell r="R254">
            <v>12756.0283203125</v>
          </cell>
        </row>
        <row r="255">
          <cell r="D255">
            <v>43922</v>
          </cell>
        </row>
        <row r="255">
          <cell r="O255">
            <v>53274.21484375</v>
          </cell>
          <cell r="P255">
            <v>37894.45703125</v>
          </cell>
          <cell r="Q255">
            <v>10147.4697265625</v>
          </cell>
          <cell r="R255">
            <v>12684.3369140625</v>
          </cell>
        </row>
        <row r="256">
          <cell r="D256">
            <v>43952</v>
          </cell>
        </row>
        <row r="256">
          <cell r="O256">
            <v>50439.8984375</v>
          </cell>
          <cell r="P256">
            <v>39090.921875</v>
          </cell>
          <cell r="Q256">
            <v>12609.974609375</v>
          </cell>
          <cell r="R256">
            <v>15131.9697265625</v>
          </cell>
        </row>
        <row r="257">
          <cell r="D257">
            <v>43983</v>
          </cell>
        </row>
        <row r="257">
          <cell r="O257">
            <v>55174.3359375</v>
          </cell>
          <cell r="P257">
            <v>37618.8671875</v>
          </cell>
          <cell r="Q257">
            <v>10031.697265625</v>
          </cell>
          <cell r="R257">
            <v>10031.697265625</v>
          </cell>
        </row>
        <row r="258">
          <cell r="D258">
            <v>44013</v>
          </cell>
        </row>
        <row r="258">
          <cell r="O258">
            <v>57346.4453125</v>
          </cell>
          <cell r="P258">
            <v>38646.515625</v>
          </cell>
          <cell r="Q258">
            <v>7479.97119140625</v>
          </cell>
          <cell r="R258">
            <v>12466.619140625</v>
          </cell>
        </row>
        <row r="259">
          <cell r="D259">
            <v>44044</v>
          </cell>
        </row>
        <row r="259">
          <cell r="O259">
            <v>52056.03515625</v>
          </cell>
          <cell r="P259">
            <v>38422.3125</v>
          </cell>
          <cell r="Q259">
            <v>12394.2939453125</v>
          </cell>
          <cell r="R259">
            <v>12394.2939453125</v>
          </cell>
        </row>
        <row r="260">
          <cell r="D260">
            <v>44075</v>
          </cell>
        </row>
        <row r="260">
          <cell r="O260">
            <v>51760.90234375</v>
          </cell>
          <cell r="P260">
            <v>36972.07421875</v>
          </cell>
          <cell r="Q260">
            <v>9859.2197265625</v>
          </cell>
          <cell r="R260">
            <v>12324.0244140625</v>
          </cell>
        </row>
        <row r="261">
          <cell r="D261">
            <v>44105</v>
          </cell>
        </row>
        <row r="261">
          <cell r="O261">
            <v>51457.4765625</v>
          </cell>
          <cell r="P261">
            <v>38133.6640625</v>
          </cell>
          <cell r="Q261">
            <v>12251.7802734375</v>
          </cell>
          <cell r="R261">
            <v>12251.7802734375</v>
          </cell>
        </row>
        <row r="262">
          <cell r="D262">
            <v>44136</v>
          </cell>
        </row>
        <row r="262">
          <cell r="O262">
            <v>46294.7265625</v>
          </cell>
          <cell r="P262">
            <v>36548.46875</v>
          </cell>
          <cell r="Q262">
            <v>9746.2587890625</v>
          </cell>
          <cell r="R262">
            <v>17055.951171875</v>
          </cell>
        </row>
        <row r="263">
          <cell r="D263">
            <v>44166</v>
          </cell>
        </row>
        <row r="263">
          <cell r="O263">
            <v>53292.3828125</v>
          </cell>
          <cell r="P263">
            <v>37546.90625</v>
          </cell>
          <cell r="Q263">
            <v>9689.5244140625</v>
          </cell>
          <cell r="R263">
            <v>12111.9052734375</v>
          </cell>
        </row>
        <row r="264">
          <cell r="D264">
            <v>44197</v>
          </cell>
        </row>
        <row r="264">
          <cell r="O264">
            <v>0</v>
          </cell>
          <cell r="P264">
            <v>0</v>
          </cell>
          <cell r="Q264">
            <v>0</v>
          </cell>
          <cell r="R264">
            <v>0</v>
          </cell>
        </row>
        <row r="265">
          <cell r="D265">
            <v>44228</v>
          </cell>
        </row>
        <row r="265">
          <cell r="O265">
            <v>0</v>
          </cell>
          <cell r="P265">
            <v>0</v>
          </cell>
          <cell r="Q265">
            <v>0</v>
          </cell>
          <cell r="R265">
            <v>0</v>
          </cell>
        </row>
        <row r="266">
          <cell r="D266">
            <v>44256</v>
          </cell>
        </row>
        <row r="266">
          <cell r="O266">
            <v>0</v>
          </cell>
          <cell r="P266">
            <v>0</v>
          </cell>
          <cell r="Q266">
            <v>0</v>
          </cell>
          <cell r="R266">
            <v>0</v>
          </cell>
        </row>
        <row r="267">
          <cell r="D267">
            <v>44287</v>
          </cell>
        </row>
        <row r="267">
          <cell r="O267">
            <v>0</v>
          </cell>
          <cell r="P267">
            <v>0</v>
          </cell>
          <cell r="Q267">
            <v>0</v>
          </cell>
          <cell r="R267">
            <v>0</v>
          </cell>
        </row>
        <row r="268">
          <cell r="D268">
            <v>44317</v>
          </cell>
        </row>
        <row r="268">
          <cell r="O268">
            <v>0</v>
          </cell>
          <cell r="P268">
            <v>0</v>
          </cell>
          <cell r="Q268">
            <v>0</v>
          </cell>
          <cell r="R268">
            <v>0</v>
          </cell>
        </row>
        <row r="269">
          <cell r="D269">
            <v>44348</v>
          </cell>
        </row>
        <row r="269">
          <cell r="O269">
            <v>0</v>
          </cell>
          <cell r="P269">
            <v>0</v>
          </cell>
          <cell r="Q269">
            <v>0</v>
          </cell>
          <cell r="R269">
            <v>0</v>
          </cell>
        </row>
        <row r="270">
          <cell r="D270">
            <v>44378</v>
          </cell>
        </row>
        <row r="270">
          <cell r="O270">
            <v>0</v>
          </cell>
          <cell r="P270">
            <v>0</v>
          </cell>
          <cell r="Q270">
            <v>0</v>
          </cell>
          <cell r="R270">
            <v>0</v>
          </cell>
        </row>
        <row r="271">
          <cell r="D271">
            <v>44409</v>
          </cell>
        </row>
        <row r="271">
          <cell r="O271">
            <v>0</v>
          </cell>
          <cell r="P271">
            <v>0</v>
          </cell>
          <cell r="Q271">
            <v>0</v>
          </cell>
          <cell r="R271">
            <v>0</v>
          </cell>
        </row>
        <row r="272">
          <cell r="D272">
            <v>44440</v>
          </cell>
        </row>
        <row r="272">
          <cell r="O272">
            <v>0</v>
          </cell>
          <cell r="P272">
            <v>0</v>
          </cell>
          <cell r="Q272">
            <v>0</v>
          </cell>
          <cell r="R272">
            <v>0</v>
          </cell>
        </row>
        <row r="273">
          <cell r="D273">
            <v>44470</v>
          </cell>
        </row>
        <row r="273">
          <cell r="O273">
            <v>0</v>
          </cell>
          <cell r="P273">
            <v>0</v>
          </cell>
          <cell r="Q273">
            <v>0</v>
          </cell>
          <cell r="R273">
            <v>0</v>
          </cell>
        </row>
        <row r="274">
          <cell r="D274">
            <v>44501</v>
          </cell>
        </row>
        <row r="274">
          <cell r="O274">
            <v>0</v>
          </cell>
          <cell r="P274">
            <v>0</v>
          </cell>
          <cell r="Q274">
            <v>0</v>
          </cell>
          <cell r="R274">
            <v>0</v>
          </cell>
        </row>
        <row r="275">
          <cell r="D275">
            <v>44531</v>
          </cell>
        </row>
        <row r="275">
          <cell r="O275">
            <v>0</v>
          </cell>
          <cell r="P275">
            <v>0</v>
          </cell>
          <cell r="Q275">
            <v>0</v>
          </cell>
          <cell r="R275">
            <v>0</v>
          </cell>
        </row>
        <row r="276">
          <cell r="D276">
            <v>44562</v>
          </cell>
        </row>
        <row r="276">
          <cell r="O276">
            <v>0</v>
          </cell>
          <cell r="P276">
            <v>0</v>
          </cell>
          <cell r="Q276">
            <v>0</v>
          </cell>
          <cell r="R276">
            <v>0</v>
          </cell>
        </row>
        <row r="277">
          <cell r="D277">
            <v>44593</v>
          </cell>
        </row>
        <row r="277">
          <cell r="O277">
            <v>0</v>
          </cell>
          <cell r="P277">
            <v>0</v>
          </cell>
          <cell r="Q277">
            <v>0</v>
          </cell>
          <cell r="R277">
            <v>0</v>
          </cell>
        </row>
        <row r="278">
          <cell r="D278">
            <v>44621</v>
          </cell>
        </row>
        <row r="278">
          <cell r="O278">
            <v>0</v>
          </cell>
          <cell r="P278">
            <v>0</v>
          </cell>
          <cell r="Q278">
            <v>0</v>
          </cell>
          <cell r="R278">
            <v>0</v>
          </cell>
        </row>
        <row r="279">
          <cell r="D279">
            <v>44652</v>
          </cell>
        </row>
        <row r="279">
          <cell r="O279">
            <v>0</v>
          </cell>
          <cell r="P279">
            <v>0</v>
          </cell>
          <cell r="Q279">
            <v>0</v>
          </cell>
          <cell r="R279">
            <v>0</v>
          </cell>
        </row>
        <row r="280">
          <cell r="D280">
            <v>44682</v>
          </cell>
        </row>
        <row r="280">
          <cell r="O280">
            <v>0</v>
          </cell>
          <cell r="P280">
            <v>0</v>
          </cell>
          <cell r="Q280">
            <v>0</v>
          </cell>
          <cell r="R280">
            <v>0</v>
          </cell>
        </row>
        <row r="281">
          <cell r="D281">
            <v>44713</v>
          </cell>
        </row>
        <row r="281">
          <cell r="O281">
            <v>0</v>
          </cell>
          <cell r="P281">
            <v>0</v>
          </cell>
          <cell r="Q281">
            <v>0</v>
          </cell>
          <cell r="R281">
            <v>0</v>
          </cell>
        </row>
        <row r="282">
          <cell r="D282">
            <v>44743</v>
          </cell>
        </row>
        <row r="282">
          <cell r="O282">
            <v>0</v>
          </cell>
          <cell r="P282">
            <v>0</v>
          </cell>
          <cell r="Q282">
            <v>0</v>
          </cell>
          <cell r="R282">
            <v>0</v>
          </cell>
        </row>
        <row r="283">
          <cell r="D283">
            <v>44774</v>
          </cell>
        </row>
        <row r="283">
          <cell r="O283">
            <v>0</v>
          </cell>
          <cell r="P283">
            <v>0</v>
          </cell>
          <cell r="Q283">
            <v>0</v>
          </cell>
          <cell r="R283">
            <v>0</v>
          </cell>
        </row>
        <row r="284">
          <cell r="D284">
            <v>44805</v>
          </cell>
        </row>
        <row r="284">
          <cell r="O284">
            <v>0</v>
          </cell>
          <cell r="P284">
            <v>0</v>
          </cell>
          <cell r="Q284">
            <v>0</v>
          </cell>
          <cell r="R284">
            <v>0</v>
          </cell>
        </row>
        <row r="285">
          <cell r="D285">
            <v>44835</v>
          </cell>
        </row>
        <row r="285">
          <cell r="O285">
            <v>0</v>
          </cell>
          <cell r="P285">
            <v>0</v>
          </cell>
          <cell r="Q285">
            <v>0</v>
          </cell>
          <cell r="R285">
            <v>0</v>
          </cell>
        </row>
        <row r="286">
          <cell r="D286">
            <v>44866</v>
          </cell>
        </row>
        <row r="286">
          <cell r="O286">
            <v>0</v>
          </cell>
          <cell r="P286">
            <v>0</v>
          </cell>
          <cell r="Q286">
            <v>0</v>
          </cell>
          <cell r="R286">
            <v>0</v>
          </cell>
        </row>
        <row r="287">
          <cell r="D287">
            <v>44896</v>
          </cell>
        </row>
        <row r="287">
          <cell r="O287">
            <v>0</v>
          </cell>
          <cell r="P287">
            <v>0</v>
          </cell>
          <cell r="Q287">
            <v>0</v>
          </cell>
          <cell r="R287">
            <v>0</v>
          </cell>
        </row>
        <row r="288">
          <cell r="D288">
            <v>44927</v>
          </cell>
        </row>
        <row r="288">
          <cell r="O288">
            <v>0</v>
          </cell>
          <cell r="P288">
            <v>0</v>
          </cell>
          <cell r="Q288">
            <v>0</v>
          </cell>
          <cell r="R288">
            <v>0</v>
          </cell>
        </row>
        <row r="289">
          <cell r="D289">
            <v>44958</v>
          </cell>
        </row>
        <row r="289">
          <cell r="O289">
            <v>0</v>
          </cell>
          <cell r="P289">
            <v>0</v>
          </cell>
          <cell r="Q289">
            <v>0</v>
          </cell>
          <cell r="R289">
            <v>0</v>
          </cell>
        </row>
        <row r="290">
          <cell r="D290">
            <v>44986</v>
          </cell>
        </row>
        <row r="290">
          <cell r="O290">
            <v>0</v>
          </cell>
          <cell r="P290">
            <v>0</v>
          </cell>
          <cell r="Q290">
            <v>0</v>
          </cell>
          <cell r="R290">
            <v>0</v>
          </cell>
        </row>
        <row r="291">
          <cell r="D291">
            <v>45017</v>
          </cell>
        </row>
        <row r="291">
          <cell r="O291">
            <v>0</v>
          </cell>
          <cell r="P291">
            <v>0</v>
          </cell>
          <cell r="Q291">
            <v>0</v>
          </cell>
          <cell r="R291">
            <v>0</v>
          </cell>
        </row>
        <row r="292">
          <cell r="D292">
            <v>45047</v>
          </cell>
        </row>
        <row r="292">
          <cell r="O292">
            <v>0</v>
          </cell>
          <cell r="P292">
            <v>0</v>
          </cell>
          <cell r="Q292">
            <v>0</v>
          </cell>
          <cell r="R292">
            <v>0</v>
          </cell>
        </row>
        <row r="293">
          <cell r="D293">
            <v>45078</v>
          </cell>
        </row>
        <row r="293">
          <cell r="O293">
            <v>0</v>
          </cell>
          <cell r="P293">
            <v>0</v>
          </cell>
          <cell r="Q293">
            <v>0</v>
          </cell>
          <cell r="R293">
            <v>0</v>
          </cell>
        </row>
        <row r="294">
          <cell r="D294">
            <v>45108</v>
          </cell>
        </row>
        <row r="294">
          <cell r="O294">
            <v>0</v>
          </cell>
          <cell r="P294">
            <v>0</v>
          </cell>
          <cell r="Q294">
            <v>0</v>
          </cell>
          <cell r="R294">
            <v>0</v>
          </cell>
        </row>
        <row r="295">
          <cell r="D295">
            <v>45139</v>
          </cell>
        </row>
        <row r="295">
          <cell r="O295">
            <v>0</v>
          </cell>
          <cell r="P295">
            <v>0</v>
          </cell>
          <cell r="Q295">
            <v>0</v>
          </cell>
          <cell r="R295">
            <v>0</v>
          </cell>
        </row>
        <row r="296">
          <cell r="D296">
            <v>45170</v>
          </cell>
        </row>
        <row r="296">
          <cell r="O296">
            <v>0</v>
          </cell>
          <cell r="P296">
            <v>0</v>
          </cell>
          <cell r="Q296">
            <v>0</v>
          </cell>
          <cell r="R296">
            <v>0</v>
          </cell>
        </row>
        <row r="297">
          <cell r="D297">
            <v>45200</v>
          </cell>
        </row>
        <row r="297">
          <cell r="O297">
            <v>0</v>
          </cell>
          <cell r="P297">
            <v>0</v>
          </cell>
          <cell r="Q297">
            <v>0</v>
          </cell>
          <cell r="R297">
            <v>0</v>
          </cell>
        </row>
        <row r="298">
          <cell r="D298">
            <v>45231</v>
          </cell>
        </row>
        <row r="298">
          <cell r="O298">
            <v>0</v>
          </cell>
          <cell r="P298">
            <v>0</v>
          </cell>
          <cell r="Q298">
            <v>0</v>
          </cell>
          <cell r="R298">
            <v>0</v>
          </cell>
        </row>
        <row r="299">
          <cell r="D299">
            <v>45261</v>
          </cell>
        </row>
        <row r="299">
          <cell r="O299">
            <v>0</v>
          </cell>
          <cell r="P299">
            <v>0</v>
          </cell>
          <cell r="Q299">
            <v>0</v>
          </cell>
          <cell r="R299">
            <v>0</v>
          </cell>
        </row>
        <row r="300">
          <cell r="D300">
            <v>45292</v>
          </cell>
        </row>
        <row r="300">
          <cell r="O300">
            <v>0</v>
          </cell>
          <cell r="P300">
            <v>0</v>
          </cell>
          <cell r="Q300">
            <v>0</v>
          </cell>
          <cell r="R300">
            <v>0</v>
          </cell>
        </row>
      </sheetData>
      <sheetData sheetId="3">
        <row r="30">
          <cell r="D30">
            <v>37201</v>
          </cell>
        </row>
        <row r="30">
          <cell r="O30">
            <v>0</v>
          </cell>
        </row>
        <row r="31">
          <cell r="D31">
            <v>37202</v>
          </cell>
        </row>
        <row r="31">
          <cell r="O31">
            <v>0</v>
          </cell>
        </row>
        <row r="32">
          <cell r="D32">
            <v>37203</v>
          </cell>
        </row>
        <row r="32">
          <cell r="O32">
            <v>0</v>
          </cell>
        </row>
        <row r="33">
          <cell r="D33">
            <v>37204</v>
          </cell>
        </row>
        <row r="33">
          <cell r="O33">
            <v>0</v>
          </cell>
        </row>
        <row r="34">
          <cell r="D34">
            <v>37225</v>
          </cell>
        </row>
        <row r="34">
          <cell r="O34">
            <v>356.896667480469</v>
          </cell>
        </row>
        <row r="35">
          <cell r="D35">
            <v>37226</v>
          </cell>
        </row>
        <row r="35">
          <cell r="O35">
            <v>178.008316040039</v>
          </cell>
        </row>
        <row r="36">
          <cell r="D36">
            <v>37257</v>
          </cell>
        </row>
        <row r="36">
          <cell r="O36">
            <v>-7361.72412109375</v>
          </cell>
        </row>
        <row r="37">
          <cell r="D37">
            <v>37288</v>
          </cell>
        </row>
        <row r="37">
          <cell r="O37">
            <v>-6678.822265625</v>
          </cell>
        </row>
        <row r="38">
          <cell r="D38">
            <v>37316</v>
          </cell>
        </row>
        <row r="38">
          <cell r="O38">
            <v>-6998.056640625</v>
          </cell>
        </row>
        <row r="39">
          <cell r="D39">
            <v>37347</v>
          </cell>
        </row>
        <row r="39">
          <cell r="O39">
            <v>-7314.0751953125</v>
          </cell>
        </row>
        <row r="40">
          <cell r="D40">
            <v>37377</v>
          </cell>
        </row>
        <row r="40">
          <cell r="O40">
            <v>-7297.662109375</v>
          </cell>
        </row>
        <row r="41">
          <cell r="D41">
            <v>37408</v>
          </cell>
        </row>
        <row r="41">
          <cell r="O41">
            <v>-6618.783203125</v>
          </cell>
        </row>
        <row r="42">
          <cell r="D42">
            <v>37438</v>
          </cell>
        </row>
        <row r="42">
          <cell r="O42">
            <v>-7263.474609375</v>
          </cell>
        </row>
        <row r="43">
          <cell r="D43">
            <v>37469</v>
          </cell>
        </row>
        <row r="43">
          <cell r="O43">
            <v>-7244.37158203125</v>
          </cell>
        </row>
        <row r="44">
          <cell r="D44">
            <v>37500</v>
          </cell>
        </row>
        <row r="44">
          <cell r="O44">
            <v>-6570.431640625</v>
          </cell>
        </row>
        <row r="45">
          <cell r="D45">
            <v>37530</v>
          </cell>
        </row>
        <row r="45">
          <cell r="O45">
            <v>-7535.59716796875</v>
          </cell>
        </row>
        <row r="46">
          <cell r="D46">
            <v>37561</v>
          </cell>
        </row>
        <row r="46">
          <cell r="O46">
            <v>-6535.72314453125</v>
          </cell>
        </row>
        <row r="47">
          <cell r="D47">
            <v>37591</v>
          </cell>
        </row>
        <row r="47">
          <cell r="O47">
            <v>-6840.73193359375</v>
          </cell>
        </row>
        <row r="48">
          <cell r="D48">
            <v>37622</v>
          </cell>
        </row>
        <row r="48">
          <cell r="O48">
            <v>-7144.43017578125</v>
          </cell>
        </row>
        <row r="49">
          <cell r="D49">
            <v>37653</v>
          </cell>
        </row>
        <row r="49">
          <cell r="O49">
            <v>-6475.8095703125</v>
          </cell>
        </row>
        <row r="50">
          <cell r="D50">
            <v>37681</v>
          </cell>
        </row>
        <row r="50">
          <cell r="O50">
            <v>-6776.87646484375</v>
          </cell>
        </row>
        <row r="51">
          <cell r="D51">
            <v>37712</v>
          </cell>
        </row>
        <row r="51">
          <cell r="O51">
            <v>-7076.04150390625</v>
          </cell>
        </row>
        <row r="52">
          <cell r="D52">
            <v>37742</v>
          </cell>
        </row>
        <row r="52">
          <cell r="O52">
            <v>-6731.46044921875</v>
          </cell>
        </row>
        <row r="53">
          <cell r="D53">
            <v>37773</v>
          </cell>
        </row>
        <row r="53">
          <cell r="O53">
            <v>-6706.4765625</v>
          </cell>
        </row>
        <row r="54">
          <cell r="D54">
            <v>37803</v>
          </cell>
        </row>
        <row r="54">
          <cell r="O54">
            <v>-7000.798828125</v>
          </cell>
        </row>
        <row r="55">
          <cell r="D55">
            <v>37834</v>
          </cell>
        </row>
        <row r="55">
          <cell r="O55">
            <v>-6656.59326171875</v>
          </cell>
        </row>
        <row r="56">
          <cell r="D56">
            <v>37865</v>
          </cell>
        </row>
        <row r="56">
          <cell r="O56">
            <v>-6632.72607421875</v>
          </cell>
        </row>
        <row r="57">
          <cell r="D57">
            <v>37895</v>
          </cell>
        </row>
        <row r="57">
          <cell r="O57">
            <v>-7236.6015625</v>
          </cell>
        </row>
        <row r="58">
          <cell r="D58">
            <v>37926</v>
          </cell>
        </row>
        <row r="58">
          <cell r="O58">
            <v>-5957.14453125</v>
          </cell>
        </row>
        <row r="59">
          <cell r="D59">
            <v>37956</v>
          </cell>
        </row>
        <row r="59">
          <cell r="O59">
            <v>-6867.88232421875</v>
          </cell>
        </row>
        <row r="60">
          <cell r="D60">
            <v>37987</v>
          </cell>
        </row>
        <row r="60">
          <cell r="O60">
            <v>-6531.0224609375</v>
          </cell>
        </row>
        <row r="61">
          <cell r="D61">
            <v>38018</v>
          </cell>
        </row>
        <row r="61">
          <cell r="O61">
            <v>-6197.02099609375</v>
          </cell>
        </row>
        <row r="62">
          <cell r="D62">
            <v>38047</v>
          </cell>
        </row>
        <row r="62">
          <cell r="O62">
            <v>-7094.9677734375</v>
          </cell>
        </row>
        <row r="63">
          <cell r="D63">
            <v>38078</v>
          </cell>
        </row>
        <row r="63">
          <cell r="O63">
            <v>-6758.6240234375</v>
          </cell>
        </row>
        <row r="64">
          <cell r="D64">
            <v>38108</v>
          </cell>
        </row>
        <row r="64">
          <cell r="O64">
            <v>-6117.6826171875</v>
          </cell>
        </row>
        <row r="65">
          <cell r="D65">
            <v>38139</v>
          </cell>
        </row>
        <row r="65">
          <cell r="O65">
            <v>-6699.90087890625</v>
          </cell>
        </row>
        <row r="66">
          <cell r="D66">
            <v>38169</v>
          </cell>
        </row>
        <row r="66">
          <cell r="O66">
            <v>-6368.65234375</v>
          </cell>
        </row>
        <row r="67">
          <cell r="D67">
            <v>38200</v>
          </cell>
        </row>
        <row r="67">
          <cell r="O67">
            <v>-6639.69482421875</v>
          </cell>
        </row>
        <row r="68">
          <cell r="D68">
            <v>38231</v>
          </cell>
        </row>
        <row r="68">
          <cell r="O68">
            <v>-6310.8095703125</v>
          </cell>
        </row>
        <row r="69">
          <cell r="D69">
            <v>38261</v>
          </cell>
        </row>
        <row r="69">
          <cell r="O69">
            <v>-6284.61572265625</v>
          </cell>
        </row>
        <row r="70">
          <cell r="D70">
            <v>38292</v>
          </cell>
        </row>
        <row r="70">
          <cell r="O70">
            <v>-6256.16845703125</v>
          </cell>
        </row>
        <row r="71">
          <cell r="D71">
            <v>38322</v>
          </cell>
        </row>
        <row r="71">
          <cell r="O71">
            <v>-6821.56103515625</v>
          </cell>
        </row>
        <row r="72">
          <cell r="D72">
            <v>38353</v>
          </cell>
        </row>
        <row r="72">
          <cell r="O72">
            <v>-6200.3740234375</v>
          </cell>
        </row>
        <row r="73">
          <cell r="D73">
            <v>38384</v>
          </cell>
        </row>
        <row r="73">
          <cell r="O73">
            <v>-5880.8486328125</v>
          </cell>
        </row>
        <row r="74">
          <cell r="D74">
            <v>38412</v>
          </cell>
        </row>
        <row r="74">
          <cell r="O74">
            <v>-6731.853515625</v>
          </cell>
        </row>
        <row r="75">
          <cell r="D75">
            <v>38443</v>
          </cell>
        </row>
        <row r="75">
          <cell r="O75">
            <v>-6119.70361328125</v>
          </cell>
        </row>
        <row r="76">
          <cell r="D76">
            <v>38473</v>
          </cell>
        </row>
        <row r="76">
          <cell r="O76">
            <v>-6089.955078125</v>
          </cell>
        </row>
        <row r="77">
          <cell r="D77">
            <v>38504</v>
          </cell>
        </row>
        <row r="77">
          <cell r="O77">
            <v>-6349.54833984375</v>
          </cell>
        </row>
        <row r="78">
          <cell r="D78">
            <v>38534</v>
          </cell>
        </row>
        <row r="78">
          <cell r="O78">
            <v>-5747.19091796875</v>
          </cell>
        </row>
        <row r="79">
          <cell r="D79">
            <v>38565</v>
          </cell>
        </row>
        <row r="79">
          <cell r="O79">
            <v>-6573.9521484375</v>
          </cell>
        </row>
        <row r="80">
          <cell r="D80">
            <v>38596</v>
          </cell>
        </row>
        <row r="80">
          <cell r="O80">
            <v>-5974.62158203125</v>
          </cell>
        </row>
        <row r="81">
          <cell r="D81">
            <v>38626</v>
          </cell>
        </row>
        <row r="81">
          <cell r="O81">
            <v>-5944.8525390625</v>
          </cell>
        </row>
        <row r="82">
          <cell r="D82">
            <v>38657</v>
          </cell>
        </row>
        <row r="82">
          <cell r="O82">
            <v>-5915.87353515625</v>
          </cell>
        </row>
        <row r="83">
          <cell r="D83">
            <v>38687</v>
          </cell>
        </row>
        <row r="83">
          <cell r="O83">
            <v>-5883.80712890625</v>
          </cell>
        </row>
        <row r="84">
          <cell r="D84">
            <v>38718</v>
          </cell>
        </row>
        <row r="84">
          <cell r="O84">
            <v>-5855.4677734375</v>
          </cell>
        </row>
        <row r="85">
          <cell r="D85">
            <v>38749</v>
          </cell>
        </row>
        <row r="85">
          <cell r="O85">
            <v>-5550.4453125</v>
          </cell>
        </row>
        <row r="86">
          <cell r="D86">
            <v>38777</v>
          </cell>
        </row>
        <row r="86">
          <cell r="O86">
            <v>-6349.49658203125</v>
          </cell>
        </row>
        <row r="87">
          <cell r="D87">
            <v>38808</v>
          </cell>
        </row>
        <row r="87">
          <cell r="O87">
            <v>-5494.84814453125</v>
          </cell>
        </row>
        <row r="88">
          <cell r="D88">
            <v>38838</v>
          </cell>
        </row>
        <row r="88">
          <cell r="O88">
            <v>-6009.86962890625</v>
          </cell>
        </row>
        <row r="89">
          <cell r="D89">
            <v>38869</v>
          </cell>
        </row>
        <row r="89">
          <cell r="O89">
            <v>-5975.22802734375</v>
          </cell>
        </row>
        <row r="90">
          <cell r="D90">
            <v>38899</v>
          </cell>
        </row>
        <row r="90">
          <cell r="O90">
            <v>-5405.181640625</v>
          </cell>
        </row>
        <row r="91">
          <cell r="D91">
            <v>38930</v>
          </cell>
        </row>
        <row r="91">
          <cell r="O91">
            <v>-6180.5244140625</v>
          </cell>
        </row>
        <row r="92">
          <cell r="D92">
            <v>38961</v>
          </cell>
        </row>
        <row r="92">
          <cell r="O92">
            <v>-5347.7568359375</v>
          </cell>
        </row>
        <row r="93">
          <cell r="D93">
            <v>38991</v>
          </cell>
        </row>
        <row r="93">
          <cell r="O93">
            <v>-5851.91357421875</v>
          </cell>
        </row>
        <row r="94">
          <cell r="D94">
            <v>39022</v>
          </cell>
        </row>
        <row r="94">
          <cell r="O94">
            <v>-5559.45556640625</v>
          </cell>
        </row>
        <row r="95">
          <cell r="D95">
            <v>39052</v>
          </cell>
        </row>
        <row r="95">
          <cell r="O95">
            <v>-5267.8076171875</v>
          </cell>
        </row>
        <row r="96">
          <cell r="D96">
            <v>39083</v>
          </cell>
        </row>
        <row r="96">
          <cell r="O96">
            <v>-5766.80615234375</v>
          </cell>
        </row>
        <row r="97">
          <cell r="D97">
            <v>39114</v>
          </cell>
        </row>
        <row r="97">
          <cell r="O97">
            <v>-5218.95703125</v>
          </cell>
        </row>
        <row r="98">
          <cell r="D98">
            <v>39142</v>
          </cell>
        </row>
        <row r="98">
          <cell r="O98">
            <v>-5713.021484375</v>
          </cell>
        </row>
        <row r="99">
          <cell r="D99">
            <v>39173</v>
          </cell>
        </row>
        <row r="99">
          <cell r="O99">
            <v>-5425.86376953125</v>
          </cell>
        </row>
        <row r="100">
          <cell r="D100">
            <v>39203</v>
          </cell>
        </row>
        <row r="100">
          <cell r="O100">
            <v>-5655.43212890625</v>
          </cell>
        </row>
        <row r="101">
          <cell r="D101">
            <v>39234</v>
          </cell>
        </row>
        <row r="101">
          <cell r="O101">
            <v>-5369.962890625</v>
          </cell>
        </row>
        <row r="102">
          <cell r="D102">
            <v>39264</v>
          </cell>
        </row>
        <row r="102">
          <cell r="O102">
            <v>-5344.20458984375</v>
          </cell>
        </row>
        <row r="103">
          <cell r="D103">
            <v>39295</v>
          </cell>
        </row>
        <row r="103">
          <cell r="O103">
            <v>-5820.08056640625</v>
          </cell>
        </row>
        <row r="104">
          <cell r="D104">
            <v>39326</v>
          </cell>
        </row>
        <row r="104">
          <cell r="O104">
            <v>-4787.779296875</v>
          </cell>
        </row>
        <row r="105">
          <cell r="D105">
            <v>39356</v>
          </cell>
        </row>
        <row r="105">
          <cell r="O105">
            <v>-5763.580078125</v>
          </cell>
        </row>
        <row r="106">
          <cell r="D106">
            <v>39387</v>
          </cell>
        </row>
        <row r="106">
          <cell r="O106">
            <v>-5235.69970703125</v>
          </cell>
        </row>
        <row r="107">
          <cell r="D107">
            <v>39417</v>
          </cell>
        </row>
        <row r="107">
          <cell r="O107">
            <v>-4959.24755859375</v>
          </cell>
        </row>
        <row r="108">
          <cell r="D108">
            <v>39448</v>
          </cell>
        </row>
        <row r="108">
          <cell r="O108">
            <v>-5427.18359375</v>
          </cell>
        </row>
        <row r="109">
          <cell r="D109">
            <v>39479</v>
          </cell>
        </row>
        <row r="109">
          <cell r="O109">
            <v>-5154.66162109375</v>
          </cell>
        </row>
        <row r="110">
          <cell r="D110">
            <v>39508</v>
          </cell>
        </row>
        <row r="110">
          <cell r="O110">
            <v>-5127.0439453125</v>
          </cell>
        </row>
        <row r="111">
          <cell r="D111">
            <v>39539</v>
          </cell>
        </row>
        <row r="111">
          <cell r="O111">
            <v>-5343.18603515625</v>
          </cell>
        </row>
        <row r="112">
          <cell r="D112">
            <v>39569</v>
          </cell>
        </row>
        <row r="112">
          <cell r="O112">
            <v>-5073.58251953125</v>
          </cell>
        </row>
        <row r="113">
          <cell r="D113">
            <v>39600</v>
          </cell>
        </row>
        <row r="113">
          <cell r="O113">
            <v>-5045.0693359375</v>
          </cell>
        </row>
        <row r="114">
          <cell r="D114">
            <v>39630</v>
          </cell>
        </row>
        <row r="114">
          <cell r="O114">
            <v>-5257.30810546875</v>
          </cell>
        </row>
        <row r="115">
          <cell r="D115">
            <v>39661</v>
          </cell>
        </row>
        <row r="115">
          <cell r="O115">
            <v>-4989.83154296875</v>
          </cell>
        </row>
        <row r="116">
          <cell r="D116">
            <v>39692</v>
          </cell>
        </row>
        <row r="116">
          <cell r="O116">
            <v>-4964.0009765625</v>
          </cell>
        </row>
        <row r="117">
          <cell r="D117">
            <v>39722</v>
          </cell>
        </row>
        <row r="117">
          <cell r="O117">
            <v>-5406.5283203125</v>
          </cell>
        </row>
        <row r="118">
          <cell r="D118">
            <v>39753</v>
          </cell>
        </row>
        <row r="118">
          <cell r="O118">
            <v>-4443.70947265625</v>
          </cell>
        </row>
        <row r="119">
          <cell r="D119">
            <v>39783</v>
          </cell>
        </row>
        <row r="119">
          <cell r="O119">
            <v>-5113.6494140625</v>
          </cell>
        </row>
        <row r="120">
          <cell r="D120">
            <v>39814</v>
          </cell>
        </row>
        <row r="120">
          <cell r="O120">
            <v>-4855.4130859375</v>
          </cell>
        </row>
        <row r="121">
          <cell r="D121">
            <v>39845</v>
          </cell>
        </row>
        <row r="121">
          <cell r="O121">
            <v>-4600.49169921875</v>
          </cell>
        </row>
        <row r="122">
          <cell r="D122">
            <v>39873</v>
          </cell>
        </row>
        <row r="122">
          <cell r="O122">
            <v>-5030.7470703125</v>
          </cell>
        </row>
        <row r="123">
          <cell r="D123">
            <v>39904</v>
          </cell>
        </row>
        <row r="123">
          <cell r="O123">
            <v>-5002.83154296875</v>
          </cell>
        </row>
        <row r="124">
          <cell r="D124">
            <v>39934</v>
          </cell>
        </row>
        <row r="124">
          <cell r="O124">
            <v>-4523.51123046875</v>
          </cell>
        </row>
        <row r="125">
          <cell r="D125">
            <v>39965</v>
          </cell>
        </row>
        <row r="125">
          <cell r="O125">
            <v>-4946.1240234375</v>
          </cell>
        </row>
        <row r="126">
          <cell r="D126">
            <v>39995</v>
          </cell>
        </row>
        <row r="126">
          <cell r="O126">
            <v>-4917.33642578125</v>
          </cell>
        </row>
        <row r="127">
          <cell r="D127">
            <v>40026</v>
          </cell>
        </row>
        <row r="127">
          <cell r="O127">
            <v>-4665.47900390625</v>
          </cell>
        </row>
        <row r="128">
          <cell r="D128">
            <v>40057</v>
          </cell>
        </row>
        <row r="128">
          <cell r="O128">
            <v>-4639.8154296875</v>
          </cell>
        </row>
        <row r="129">
          <cell r="D129">
            <v>40087</v>
          </cell>
        </row>
        <row r="129">
          <cell r="O129">
            <v>-4832.97021484375</v>
          </cell>
        </row>
        <row r="130">
          <cell r="D130">
            <v>40118</v>
          </cell>
        </row>
        <row r="130">
          <cell r="O130">
            <v>-4367.52978515625</v>
          </cell>
        </row>
        <row r="131">
          <cell r="D131">
            <v>40148</v>
          </cell>
        </row>
        <row r="131">
          <cell r="O131">
            <v>-4774.7001953125</v>
          </cell>
        </row>
        <row r="132">
          <cell r="D132">
            <v>40179</v>
          </cell>
        </row>
        <row r="132">
          <cell r="O132">
            <v>-4317.12939453125</v>
          </cell>
        </row>
        <row r="133">
          <cell r="D133">
            <v>40210</v>
          </cell>
        </row>
        <row r="133">
          <cell r="O133">
            <v>-4293.64599609375</v>
          </cell>
        </row>
        <row r="134">
          <cell r="D134">
            <v>40238</v>
          </cell>
        </row>
        <row r="134">
          <cell r="O134">
            <v>-4905.9013671875</v>
          </cell>
        </row>
        <row r="135">
          <cell r="D135">
            <v>40269</v>
          </cell>
        </row>
        <row r="135">
          <cell r="O135">
            <v>-4664.99072265625</v>
          </cell>
        </row>
        <row r="136">
          <cell r="D136">
            <v>40299</v>
          </cell>
        </row>
        <row r="136">
          <cell r="O136">
            <v>-4214.99658203125</v>
          </cell>
        </row>
        <row r="137">
          <cell r="D137">
            <v>40330</v>
          </cell>
        </row>
        <row r="137">
          <cell r="O137">
            <v>-4608.0390625</v>
          </cell>
        </row>
        <row r="138">
          <cell r="D138">
            <v>40360</v>
          </cell>
        </row>
        <row r="138">
          <cell r="O138">
            <v>-4373.2060546875</v>
          </cell>
        </row>
        <row r="139">
          <cell r="D139">
            <v>40391</v>
          </cell>
        </row>
        <row r="139">
          <cell r="O139">
            <v>-4551.24560546875</v>
          </cell>
        </row>
        <row r="140">
          <cell r="D140">
            <v>40422</v>
          </cell>
        </row>
        <row r="140">
          <cell r="O140">
            <v>-4319.06787109375</v>
          </cell>
        </row>
        <row r="141">
          <cell r="D141">
            <v>40452</v>
          </cell>
        </row>
        <row r="141">
          <cell r="O141">
            <v>-4293.80224609375</v>
          </cell>
        </row>
        <row r="142">
          <cell r="D142">
            <v>40483</v>
          </cell>
        </row>
        <row r="142">
          <cell r="O142">
            <v>-4265.9658203125</v>
          </cell>
        </row>
        <row r="143">
          <cell r="D143">
            <v>40513</v>
          </cell>
        </row>
        <row r="143">
          <cell r="O143">
            <v>-4642.76318359375</v>
          </cell>
        </row>
        <row r="144">
          <cell r="D144">
            <v>40544</v>
          </cell>
        </row>
        <row r="144">
          <cell r="O144">
            <v>-4212.1689453125</v>
          </cell>
        </row>
        <row r="145">
          <cell r="D145">
            <v>40575</v>
          </cell>
        </row>
        <row r="145">
          <cell r="O145">
            <v>-3988.50903320313</v>
          </cell>
        </row>
        <row r="146">
          <cell r="D146">
            <v>40603</v>
          </cell>
        </row>
        <row r="146">
          <cell r="O146">
            <v>-4557.44921875</v>
          </cell>
        </row>
        <row r="147">
          <cell r="D147">
            <v>40634</v>
          </cell>
        </row>
        <row r="147">
          <cell r="O147">
            <v>-4136.13720703125</v>
          </cell>
        </row>
        <row r="148">
          <cell r="D148">
            <v>40664</v>
          </cell>
        </row>
        <row r="148">
          <cell r="O148">
            <v>-4108.58837890625</v>
          </cell>
        </row>
        <row r="149">
          <cell r="D149">
            <v>40695</v>
          </cell>
        </row>
        <row r="149">
          <cell r="O149">
            <v>-4276.33251953125</v>
          </cell>
        </row>
        <row r="150">
          <cell r="D150">
            <v>40725</v>
          </cell>
        </row>
        <row r="150">
          <cell r="O150">
            <v>-3864.70678710938</v>
          </cell>
        </row>
        <row r="151">
          <cell r="D151">
            <v>40756</v>
          </cell>
        </row>
        <row r="151">
          <cell r="O151">
            <v>-4412.5439453125</v>
          </cell>
        </row>
        <row r="152">
          <cell r="D152">
            <v>40787</v>
          </cell>
        </row>
        <row r="152">
          <cell r="O152">
            <v>-4004.67846679688</v>
          </cell>
        </row>
        <row r="153">
          <cell r="D153">
            <v>40817</v>
          </cell>
        </row>
        <row r="153">
          <cell r="O153">
            <v>-3981.6513671875</v>
          </cell>
        </row>
        <row r="154">
          <cell r="D154">
            <v>40848</v>
          </cell>
        </row>
        <row r="154">
          <cell r="O154">
            <v>-3960.59326171875</v>
          </cell>
        </row>
        <row r="155">
          <cell r="D155">
            <v>40878</v>
          </cell>
        </row>
        <row r="155">
          <cell r="O155">
            <v>-3937.51416015625</v>
          </cell>
        </row>
        <row r="156">
          <cell r="D156">
            <v>40909</v>
          </cell>
        </row>
        <row r="156">
          <cell r="O156">
            <v>-3917.30639648438</v>
          </cell>
        </row>
        <row r="157">
          <cell r="D157">
            <v>40940</v>
          </cell>
        </row>
        <row r="157">
          <cell r="O157">
            <v>-3897.16748046875</v>
          </cell>
        </row>
        <row r="158">
          <cell r="D158">
            <v>40969</v>
          </cell>
        </row>
        <row r="158">
          <cell r="O158">
            <v>-4060.99755859375</v>
          </cell>
        </row>
        <row r="159">
          <cell r="D159">
            <v>41000</v>
          </cell>
        </row>
        <row r="159">
          <cell r="O159">
            <v>-3855.03125</v>
          </cell>
        </row>
        <row r="160">
          <cell r="D160">
            <v>41030</v>
          </cell>
        </row>
        <row r="160">
          <cell r="O160">
            <v>-4016.29345703125</v>
          </cell>
        </row>
        <row r="161">
          <cell r="D161">
            <v>41061</v>
          </cell>
        </row>
        <row r="161">
          <cell r="O161">
            <v>-3811.83349609375</v>
          </cell>
        </row>
        <row r="162">
          <cell r="D162">
            <v>41091</v>
          </cell>
        </row>
        <row r="162">
          <cell r="O162">
            <v>-3792.05810546875</v>
          </cell>
        </row>
        <row r="163">
          <cell r="D163">
            <v>41122</v>
          </cell>
        </row>
        <row r="163">
          <cell r="O163">
            <v>-4127.90966796875</v>
          </cell>
        </row>
        <row r="164">
          <cell r="D164">
            <v>41153</v>
          </cell>
        </row>
        <row r="164">
          <cell r="O164">
            <v>-3394.701171875</v>
          </cell>
        </row>
        <row r="165">
          <cell r="D165">
            <v>41183</v>
          </cell>
        </row>
        <row r="165">
          <cell r="O165">
            <v>-4084.99536132813</v>
          </cell>
        </row>
        <row r="166">
          <cell r="D166">
            <v>41214</v>
          </cell>
        </row>
        <row r="166">
          <cell r="O166">
            <v>-3709.61987304688</v>
          </cell>
        </row>
        <row r="167">
          <cell r="D167">
            <v>41244</v>
          </cell>
        </row>
        <row r="167">
          <cell r="O167">
            <v>-3512.57006835938</v>
          </cell>
        </row>
        <row r="168">
          <cell r="D168">
            <v>41275</v>
          </cell>
        </row>
        <row r="168">
          <cell r="O168">
            <v>-3842.86791992188</v>
          </cell>
        </row>
        <row r="169">
          <cell r="D169">
            <v>41306</v>
          </cell>
        </row>
        <row r="169">
          <cell r="O169">
            <v>-3475.79614257813</v>
          </cell>
        </row>
        <row r="170">
          <cell r="D170">
            <v>41334</v>
          </cell>
        </row>
        <row r="170">
          <cell r="O170">
            <v>-3630.3828125</v>
          </cell>
        </row>
        <row r="171">
          <cell r="D171">
            <v>41365</v>
          </cell>
        </row>
        <row r="171">
          <cell r="O171">
            <v>-3781.14331054688</v>
          </cell>
        </row>
        <row r="172">
          <cell r="D172">
            <v>41395</v>
          </cell>
        </row>
        <row r="172">
          <cell r="O172">
            <v>-3759.80322265625</v>
          </cell>
        </row>
        <row r="173">
          <cell r="D173">
            <v>41426</v>
          </cell>
        </row>
        <row r="173">
          <cell r="O173">
            <v>-3398.67749023438</v>
          </cell>
        </row>
        <row r="174">
          <cell r="D174">
            <v>41456</v>
          </cell>
        </row>
        <row r="174">
          <cell r="O174">
            <v>-3718.05151367188</v>
          </cell>
        </row>
        <row r="175">
          <cell r="D175">
            <v>41487</v>
          </cell>
        </row>
        <row r="175">
          <cell r="O175">
            <v>-3695.59741210938</v>
          </cell>
        </row>
        <row r="176">
          <cell r="D176">
            <v>41518</v>
          </cell>
        </row>
        <row r="176">
          <cell r="O176">
            <v>-3342.38037109375</v>
          </cell>
        </row>
        <row r="177">
          <cell r="D177">
            <v>41548</v>
          </cell>
        </row>
        <row r="177">
          <cell r="O177">
            <v>-3821.8515625</v>
          </cell>
        </row>
        <row r="178">
          <cell r="D178">
            <v>41579</v>
          </cell>
        </row>
        <row r="178">
          <cell r="O178">
            <v>-3305.61352539063</v>
          </cell>
        </row>
        <row r="179">
          <cell r="D179">
            <v>41609</v>
          </cell>
        </row>
        <row r="179">
          <cell r="O179">
            <v>-3449.78637695313</v>
          </cell>
        </row>
        <row r="180">
          <cell r="D180">
            <v>41640</v>
          </cell>
        </row>
        <row r="180">
          <cell r="O180">
            <v>-3594.0400390625</v>
          </cell>
        </row>
        <row r="181">
          <cell r="D181">
            <v>41671</v>
          </cell>
        </row>
        <row r="181">
          <cell r="O181">
            <v>-3250.3837890625</v>
          </cell>
        </row>
        <row r="182">
          <cell r="D182">
            <v>41699</v>
          </cell>
        </row>
        <row r="182">
          <cell r="O182">
            <v>-3393.3017578125</v>
          </cell>
        </row>
        <row r="183">
          <cell r="D183">
            <v>41730</v>
          </cell>
        </row>
        <row r="183">
          <cell r="O183">
            <v>-3535.09326171875</v>
          </cell>
        </row>
        <row r="184">
          <cell r="D184">
            <v>41760</v>
          </cell>
        </row>
        <row r="184">
          <cell r="O184">
            <v>-3355.5859375</v>
          </cell>
        </row>
        <row r="185">
          <cell r="D185">
            <v>41791</v>
          </cell>
        </row>
        <row r="185">
          <cell r="O185">
            <v>-3335.59057617188</v>
          </cell>
        </row>
        <row r="186">
          <cell r="D186">
            <v>41821</v>
          </cell>
        </row>
        <row r="186">
          <cell r="O186">
            <v>-3474.86889648438</v>
          </cell>
        </row>
        <row r="187">
          <cell r="D187">
            <v>41852</v>
          </cell>
        </row>
        <row r="187">
          <cell r="O187">
            <v>-3297.08569335938</v>
          </cell>
        </row>
        <row r="188">
          <cell r="D188">
            <v>41883</v>
          </cell>
        </row>
        <row r="188">
          <cell r="O188">
            <v>-3279.18237304688</v>
          </cell>
        </row>
        <row r="189">
          <cell r="D189">
            <v>41913</v>
          </cell>
        </row>
        <row r="189">
          <cell r="O189">
            <v>-3570.607421875</v>
          </cell>
        </row>
        <row r="190">
          <cell r="D190">
            <v>41944</v>
          </cell>
        </row>
        <row r="190">
          <cell r="O190">
            <v>-2934.11450195313</v>
          </cell>
        </row>
        <row r="191">
          <cell r="D191">
            <v>41974</v>
          </cell>
        </row>
        <row r="191">
          <cell r="O191">
            <v>-3375.66723632813</v>
          </cell>
        </row>
        <row r="192">
          <cell r="D192">
            <v>42005</v>
          </cell>
        </row>
        <row r="192">
          <cell r="O192">
            <v>-3052.01025390625</v>
          </cell>
        </row>
        <row r="193">
          <cell r="D193">
            <v>42036</v>
          </cell>
        </row>
        <row r="193">
          <cell r="O193">
            <v>-2884.07836914063</v>
          </cell>
        </row>
        <row r="194">
          <cell r="D194">
            <v>42064</v>
          </cell>
        </row>
        <row r="194">
          <cell r="O194">
            <v>-3318.6220703125</v>
          </cell>
        </row>
        <row r="195">
          <cell r="D195">
            <v>42095</v>
          </cell>
        </row>
        <row r="195">
          <cell r="O195">
            <v>-3150.369140625</v>
          </cell>
        </row>
        <row r="196">
          <cell r="D196">
            <v>42125</v>
          </cell>
        </row>
        <row r="196">
          <cell r="O196">
            <v>-2983.83837890625</v>
          </cell>
        </row>
        <row r="197">
          <cell r="D197">
            <v>42156</v>
          </cell>
        </row>
        <row r="197">
          <cell r="O197">
            <v>-3262.26098632813</v>
          </cell>
        </row>
        <row r="198">
          <cell r="D198">
            <v>42186</v>
          </cell>
        </row>
        <row r="198">
          <cell r="O198">
            <v>-3243.00561523438</v>
          </cell>
        </row>
        <row r="199">
          <cell r="D199">
            <v>42217</v>
          </cell>
        </row>
        <row r="199">
          <cell r="O199">
            <v>-3076.70434570313</v>
          </cell>
        </row>
        <row r="200">
          <cell r="D200">
            <v>42248</v>
          </cell>
        </row>
        <row r="200">
          <cell r="O200">
            <v>-3059.654296875</v>
          </cell>
        </row>
        <row r="201">
          <cell r="D201">
            <v>42278</v>
          </cell>
        </row>
        <row r="201">
          <cell r="O201">
            <v>-3042.08715820313</v>
          </cell>
        </row>
        <row r="202">
          <cell r="D202">
            <v>42309</v>
          </cell>
        </row>
        <row r="202">
          <cell r="O202">
            <v>-2736.00927734375</v>
          </cell>
        </row>
        <row r="203">
          <cell r="D203">
            <v>42339</v>
          </cell>
        </row>
        <row r="203">
          <cell r="O203">
            <v>-3148.54638671875</v>
          </cell>
        </row>
        <row r="204">
          <cell r="D204">
            <v>42370</v>
          </cell>
        </row>
        <row r="204">
          <cell r="O204">
            <v>-2704.55102539063</v>
          </cell>
        </row>
        <row r="205">
          <cell r="D205">
            <v>42401</v>
          </cell>
        </row>
        <row r="205">
          <cell r="O205">
            <v>-2829.89404296875</v>
          </cell>
        </row>
        <row r="206">
          <cell r="D206">
            <v>42430</v>
          </cell>
        </row>
        <row r="206">
          <cell r="O206">
            <v>-3094.26171875</v>
          </cell>
        </row>
        <row r="207">
          <cell r="D207">
            <v>42461</v>
          </cell>
        </row>
        <row r="207">
          <cell r="O207">
            <v>-2937.05419921875</v>
          </cell>
        </row>
        <row r="208">
          <cell r="D208">
            <v>42491</v>
          </cell>
        </row>
        <row r="208">
          <cell r="O208">
            <v>-2918.859375</v>
          </cell>
        </row>
        <row r="209">
          <cell r="D209">
            <v>42522</v>
          </cell>
        </row>
        <row r="209">
          <cell r="O209">
            <v>-3039.46826171875</v>
          </cell>
        </row>
        <row r="210">
          <cell r="D210">
            <v>42552</v>
          </cell>
        </row>
        <row r="210">
          <cell r="O210">
            <v>-2748.11962890625</v>
          </cell>
        </row>
        <row r="211">
          <cell r="D211">
            <v>42583</v>
          </cell>
        </row>
        <row r="211">
          <cell r="O211">
            <v>-3139.43579101563</v>
          </cell>
        </row>
        <row r="212">
          <cell r="D212">
            <v>42614</v>
          </cell>
        </row>
        <row r="212">
          <cell r="O212">
            <v>-2850.40600585938</v>
          </cell>
        </row>
        <row r="213">
          <cell r="D213">
            <v>42644</v>
          </cell>
        </row>
        <row r="213">
          <cell r="O213">
            <v>-2699.1572265625</v>
          </cell>
        </row>
        <row r="214">
          <cell r="D214">
            <v>42675</v>
          </cell>
        </row>
        <row r="214">
          <cell r="O214">
            <v>-2684.52172851563</v>
          </cell>
        </row>
        <row r="215">
          <cell r="D215">
            <v>42705</v>
          </cell>
        </row>
        <row r="215">
          <cell r="O215">
            <v>-2801.92456054688</v>
          </cell>
        </row>
        <row r="216">
          <cell r="D216">
            <v>42736</v>
          </cell>
        </row>
        <row r="216">
          <cell r="O216">
            <v>-2654.48583984375</v>
          </cell>
        </row>
        <row r="217">
          <cell r="D217">
            <v>42767</v>
          </cell>
        </row>
        <row r="217">
          <cell r="O217">
            <v>-2508.96337890625</v>
          </cell>
        </row>
        <row r="218">
          <cell r="D218">
            <v>42795</v>
          </cell>
        </row>
        <row r="218">
          <cell r="O218">
            <v>-3020.09106445313</v>
          </cell>
        </row>
        <row r="219">
          <cell r="D219">
            <v>42826</v>
          </cell>
        </row>
        <row r="219">
          <cell r="O219">
            <v>-2482.17456054688</v>
          </cell>
        </row>
        <row r="220">
          <cell r="D220">
            <v>42856</v>
          </cell>
        </row>
        <row r="220">
          <cell r="O220">
            <v>-2856.86938476563</v>
          </cell>
        </row>
        <row r="221">
          <cell r="D221">
            <v>42887</v>
          </cell>
        </row>
        <row r="221">
          <cell r="O221">
            <v>-2839.72900390625</v>
          </cell>
        </row>
        <row r="222">
          <cell r="D222">
            <v>42917</v>
          </cell>
        </row>
        <row r="222">
          <cell r="O222">
            <v>-2568.41235351563</v>
          </cell>
        </row>
        <row r="223">
          <cell r="D223">
            <v>42948</v>
          </cell>
        </row>
        <row r="223">
          <cell r="O223">
            <v>-2936.45825195313</v>
          </cell>
        </row>
        <row r="224">
          <cell r="D224">
            <v>42979</v>
          </cell>
        </row>
        <row r="224">
          <cell r="O224">
            <v>-2540.40356445313</v>
          </cell>
        </row>
        <row r="225">
          <cell r="D225">
            <v>43009</v>
          </cell>
        </row>
        <row r="225">
          <cell r="O225">
            <v>-2651.849609375</v>
          </cell>
        </row>
        <row r="226">
          <cell r="D226">
            <v>43040</v>
          </cell>
        </row>
        <row r="226">
          <cell r="O226">
            <v>-2637.31860351563</v>
          </cell>
        </row>
        <row r="227">
          <cell r="D227">
            <v>43070</v>
          </cell>
        </row>
        <row r="227">
          <cell r="O227">
            <v>-2497.04077148438</v>
          </cell>
        </row>
        <row r="228">
          <cell r="D228">
            <v>43101</v>
          </cell>
        </row>
        <row r="228">
          <cell r="O228">
            <v>-2607.50048828125</v>
          </cell>
        </row>
        <row r="229">
          <cell r="D229">
            <v>43132</v>
          </cell>
        </row>
        <row r="229">
          <cell r="O229">
            <v>-2347.06811523438</v>
          </cell>
        </row>
        <row r="230">
          <cell r="D230">
            <v>43160</v>
          </cell>
        </row>
        <row r="230">
          <cell r="O230">
            <v>-2579.8642578125</v>
          </cell>
        </row>
        <row r="231">
          <cell r="D231">
            <v>43191</v>
          </cell>
        </row>
        <row r="231">
          <cell r="O231">
            <v>-2565.19506835938</v>
          </cell>
        </row>
        <row r="232">
          <cell r="D232">
            <v>43221</v>
          </cell>
        </row>
        <row r="232">
          <cell r="O232">
            <v>-2672.05322265625</v>
          </cell>
        </row>
        <row r="233">
          <cell r="D233">
            <v>43252</v>
          </cell>
        </row>
        <row r="233">
          <cell r="O233">
            <v>-2535.60009765625</v>
          </cell>
        </row>
        <row r="234">
          <cell r="D234">
            <v>43282</v>
          </cell>
        </row>
        <row r="234">
          <cell r="O234">
            <v>-2522.07446289063</v>
          </cell>
        </row>
        <row r="235">
          <cell r="D235">
            <v>43313</v>
          </cell>
        </row>
        <row r="235">
          <cell r="O235">
            <v>-2744.98901367188</v>
          </cell>
        </row>
        <row r="236">
          <cell r="D236">
            <v>43344</v>
          </cell>
        </row>
        <row r="236">
          <cell r="O236">
            <v>-2257.14990234375</v>
          </cell>
        </row>
        <row r="237">
          <cell r="D237">
            <v>43374</v>
          </cell>
        </row>
        <row r="237">
          <cell r="O237">
            <v>-2597.64282226563</v>
          </cell>
        </row>
        <row r="238">
          <cell r="D238">
            <v>43405</v>
          </cell>
        </row>
        <row r="238">
          <cell r="O238">
            <v>-2465.83935546875</v>
          </cell>
        </row>
        <row r="239">
          <cell r="D239">
            <v>43435</v>
          </cell>
        </row>
        <row r="239">
          <cell r="O239">
            <v>-2334.53930664063</v>
          </cell>
        </row>
        <row r="240">
          <cell r="D240">
            <v>43466</v>
          </cell>
        </row>
        <row r="240">
          <cell r="O240">
            <v>-2437.67016601563</v>
          </cell>
        </row>
        <row r="241">
          <cell r="D241">
            <v>43497</v>
          </cell>
        </row>
        <row r="241">
          <cell r="O241">
            <v>-2194.08203125</v>
          </cell>
        </row>
        <row r="242">
          <cell r="D242">
            <v>43525</v>
          </cell>
        </row>
        <row r="242">
          <cell r="O242">
            <v>-2412.013671875</v>
          </cell>
        </row>
        <row r="243">
          <cell r="D243">
            <v>43556</v>
          </cell>
        </row>
        <row r="243">
          <cell r="O243">
            <v>-2397.71044921875</v>
          </cell>
        </row>
        <row r="244">
          <cell r="D244">
            <v>43586</v>
          </cell>
        </row>
        <row r="244">
          <cell r="O244">
            <v>-2497.44311523438</v>
          </cell>
        </row>
        <row r="245">
          <cell r="D245">
            <v>43617</v>
          </cell>
        </row>
        <row r="245">
          <cell r="O245">
            <v>-2257.33618164063</v>
          </cell>
        </row>
        <row r="246">
          <cell r="D246">
            <v>43647</v>
          </cell>
        </row>
        <row r="246">
          <cell r="O246">
            <v>-2469.22680664063</v>
          </cell>
        </row>
        <row r="247">
          <cell r="D247">
            <v>43678</v>
          </cell>
        </row>
        <row r="247">
          <cell r="O247">
            <v>-2454.07543945313</v>
          </cell>
        </row>
        <row r="248">
          <cell r="D248">
            <v>43709</v>
          </cell>
        </row>
        <row r="248">
          <cell r="O248">
            <v>-2219.3466796875</v>
          </cell>
        </row>
        <row r="249">
          <cell r="D249">
            <v>43739</v>
          </cell>
        </row>
        <row r="249">
          <cell r="O249">
            <v>-2427.18310546875</v>
          </cell>
        </row>
        <row r="250">
          <cell r="D250">
            <v>43770</v>
          </cell>
        </row>
        <row r="250">
          <cell r="O250">
            <v>-2084.8671875</v>
          </cell>
        </row>
        <row r="251">
          <cell r="D251">
            <v>43800</v>
          </cell>
        </row>
        <row r="251">
          <cell r="O251">
            <v>-2290.13916015625</v>
          </cell>
        </row>
        <row r="252">
          <cell r="D252">
            <v>43831</v>
          </cell>
        </row>
        <row r="252">
          <cell r="O252">
            <v>-2277.30590820313</v>
          </cell>
        </row>
        <row r="253">
          <cell r="D253">
            <v>43862</v>
          </cell>
        </row>
        <row r="253">
          <cell r="O253">
            <v>-2049.63232421875</v>
          </cell>
        </row>
        <row r="254">
          <cell r="D254">
            <v>43891</v>
          </cell>
        </row>
        <row r="254">
          <cell r="O254">
            <v>-2359.05200195313</v>
          </cell>
        </row>
        <row r="255">
          <cell r="D255">
            <v>43922</v>
          </cell>
        </row>
        <row r="255">
          <cell r="O255">
            <v>-2239.171875</v>
          </cell>
        </row>
        <row r="256">
          <cell r="D256">
            <v>43952</v>
          </cell>
        </row>
        <row r="257">
          <cell r="D257">
            <v>43983</v>
          </cell>
        </row>
        <row r="258">
          <cell r="D258">
            <v>44013</v>
          </cell>
        </row>
        <row r="259">
          <cell r="D259">
            <v>44044</v>
          </cell>
        </row>
        <row r="260">
          <cell r="D260">
            <v>44075</v>
          </cell>
        </row>
        <row r="261">
          <cell r="D261">
            <v>44105</v>
          </cell>
        </row>
        <row r="262">
          <cell r="D262">
            <v>44136</v>
          </cell>
        </row>
        <row r="263">
          <cell r="D263">
            <v>44166</v>
          </cell>
        </row>
        <row r="264">
          <cell r="D264">
            <v>44197</v>
          </cell>
        </row>
        <row r="265">
          <cell r="D265">
            <v>44228</v>
          </cell>
        </row>
        <row r="266">
          <cell r="D266">
            <v>44256</v>
          </cell>
        </row>
        <row r="267">
          <cell r="D267">
            <v>44287</v>
          </cell>
        </row>
        <row r="268">
          <cell r="D268">
            <v>44317</v>
          </cell>
        </row>
        <row r="269">
          <cell r="D269">
            <v>44348</v>
          </cell>
        </row>
        <row r="270">
          <cell r="D270">
            <v>44378</v>
          </cell>
        </row>
        <row r="271">
          <cell r="D271">
            <v>44409</v>
          </cell>
        </row>
        <row r="272">
          <cell r="D272">
            <v>44440</v>
          </cell>
        </row>
        <row r="273">
          <cell r="D273">
            <v>44470</v>
          </cell>
        </row>
        <row r="274">
          <cell r="D274">
            <v>44501</v>
          </cell>
        </row>
        <row r="275">
          <cell r="D275">
            <v>44531</v>
          </cell>
        </row>
        <row r="276">
          <cell r="D276">
            <v>44562</v>
          </cell>
        </row>
        <row r="277">
          <cell r="D277">
            <v>44593</v>
          </cell>
        </row>
        <row r="278">
          <cell r="D278">
            <v>44621</v>
          </cell>
        </row>
        <row r="279">
          <cell r="D279">
            <v>44652</v>
          </cell>
        </row>
        <row r="280">
          <cell r="D280">
            <v>44682</v>
          </cell>
        </row>
        <row r="281">
          <cell r="D281">
            <v>44713</v>
          </cell>
        </row>
        <row r="282">
          <cell r="D282">
            <v>44743</v>
          </cell>
        </row>
        <row r="283">
          <cell r="D283">
            <v>44774</v>
          </cell>
        </row>
        <row r="284">
          <cell r="D284">
            <v>44805</v>
          </cell>
        </row>
        <row r="285">
          <cell r="D285">
            <v>44835</v>
          </cell>
        </row>
        <row r="286">
          <cell r="D286">
            <v>44866</v>
          </cell>
        </row>
        <row r="287">
          <cell r="D287">
            <v>44896</v>
          </cell>
        </row>
        <row r="288">
          <cell r="D288">
            <v>44927</v>
          </cell>
        </row>
        <row r="289">
          <cell r="D289">
            <v>44958</v>
          </cell>
        </row>
        <row r="290">
          <cell r="D290">
            <v>44986</v>
          </cell>
        </row>
        <row r="291">
          <cell r="D291">
            <v>45017</v>
          </cell>
        </row>
        <row r="292">
          <cell r="D292">
            <v>45047</v>
          </cell>
        </row>
        <row r="293">
          <cell r="D293">
            <v>45078</v>
          </cell>
        </row>
        <row r="294">
          <cell r="D294">
            <v>45108</v>
          </cell>
        </row>
        <row r="295">
          <cell r="D295">
            <v>45139</v>
          </cell>
        </row>
        <row r="296">
          <cell r="D296">
            <v>45170</v>
          </cell>
        </row>
        <row r="297">
          <cell r="D297">
            <v>45200</v>
          </cell>
        </row>
        <row r="298">
          <cell r="D298">
            <v>45231</v>
          </cell>
        </row>
        <row r="299">
          <cell r="D299">
            <v>45261</v>
          </cell>
        </row>
        <row r="300">
          <cell r="D300">
            <v>45292</v>
          </cell>
        </row>
      </sheetData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U3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true" outlineLevel="0" max="1" min="1" style="0" width="9.14"/>
    <col collapsed="false" customWidth="true" hidden="false" outlineLevel="0" max="2" min="2" style="0" width="9.85"/>
    <col collapsed="false" customWidth="true" hidden="false" outlineLevel="0" max="3" min="3" style="0" width="13.28"/>
    <col collapsed="false" customWidth="true" hidden="true" outlineLevel="0" max="4" min="4" style="0" width="7.85"/>
    <col collapsed="false" customWidth="true" hidden="false" outlineLevel="0" max="5" min="5" style="0" width="11.56"/>
    <col collapsed="false" customWidth="true" hidden="false" outlineLevel="0" max="6" min="6" style="0" width="11.7"/>
    <col collapsed="false" customWidth="true" hidden="false" outlineLevel="0" max="7" min="7" style="0" width="14.7"/>
    <col collapsed="false" customWidth="true" hidden="false" outlineLevel="0" max="8" min="8" style="0" width="9.99"/>
    <col collapsed="false" customWidth="true" hidden="false" outlineLevel="0" max="9" min="9" style="0" width="11.42"/>
    <col collapsed="false" customWidth="true" hidden="false" outlineLevel="0" max="10" min="10" style="0" width="9.99"/>
    <col collapsed="false" customWidth="true" hidden="false" outlineLevel="0" max="11" min="11" style="0" width="10.85"/>
    <col collapsed="false" customWidth="true" hidden="false" outlineLevel="0" max="12" min="12" style="0" width="12.42"/>
    <col collapsed="false" customWidth="true" hidden="false" outlineLevel="0" max="13" min="13" style="0" width="10.41"/>
    <col collapsed="false" customWidth="true" hidden="false" outlineLevel="0" max="15" min="14" style="0" width="11.42"/>
    <col collapsed="false" customWidth="true" hidden="false" outlineLevel="0" max="16" min="16" style="0" width="9.85"/>
    <col collapsed="false" customWidth="true" hidden="false" outlineLevel="0" max="17" min="17" style="0" width="16.56"/>
    <col collapsed="false" customWidth="true" hidden="false" outlineLevel="0" max="18" min="18" style="0" width="17.85"/>
    <col collapsed="false" customWidth="true" hidden="false" outlineLevel="0" max="19" min="19" style="0" width="9.99"/>
  </cols>
  <sheetData>
    <row r="1" customFormat="false" ht="18" hidden="false" customHeight="false" outlineLevel="0" collapsed="false">
      <c r="B1" s="1" t="s">
        <v>0</v>
      </c>
      <c r="I1" s="2" t="n">
        <f aca="true">TODAY()</f>
        <v>45926</v>
      </c>
    </row>
    <row r="3" customFormat="false" ht="13.5" hidden="false" customHeight="false" outlineLevel="0" collapsed="false">
      <c r="O3" s="3"/>
      <c r="P3" s="3"/>
      <c r="Q3" s="3"/>
      <c r="R3" s="3"/>
      <c r="S3" s="3"/>
      <c r="T3" s="3"/>
      <c r="U3" s="3"/>
    </row>
    <row r="4" customFormat="false" ht="12.75" hidden="false" customHeight="false" outlineLevel="0" collapsed="false">
      <c r="B4" s="4"/>
      <c r="C4" s="5"/>
      <c r="D4" s="6"/>
      <c r="E4" s="7"/>
      <c r="F4" s="8"/>
      <c r="G4" s="8"/>
      <c r="H4" s="8"/>
      <c r="I4" s="8"/>
      <c r="J4" s="8" t="s">
        <v>1</v>
      </c>
      <c r="K4" s="9" t="s">
        <v>2</v>
      </c>
      <c r="L4" s="9" t="s">
        <v>3</v>
      </c>
      <c r="M4" s="10"/>
      <c r="N4" s="11" t="s">
        <v>4</v>
      </c>
      <c r="O4" s="3"/>
      <c r="P4" s="12"/>
      <c r="Q4" s="12"/>
      <c r="R4" s="12"/>
      <c r="S4" s="12"/>
      <c r="T4" s="3"/>
      <c r="U4" s="3"/>
    </row>
    <row r="5" customFormat="false" ht="12.75" hidden="false" customHeight="false" outlineLevel="0" collapsed="false">
      <c r="B5" s="13"/>
      <c r="C5" s="14"/>
      <c r="D5" s="12"/>
      <c r="E5" s="15"/>
      <c r="F5" s="16" t="s">
        <v>5</v>
      </c>
      <c r="G5" s="16" t="s">
        <v>6</v>
      </c>
      <c r="H5" s="16" t="s">
        <v>7</v>
      </c>
      <c r="I5" s="16" t="s">
        <v>8</v>
      </c>
      <c r="J5" s="16" t="s">
        <v>9</v>
      </c>
      <c r="K5" s="17" t="s">
        <v>10</v>
      </c>
      <c r="L5" s="17" t="s">
        <v>11</v>
      </c>
      <c r="M5" s="18"/>
      <c r="N5" s="19" t="s">
        <v>12</v>
      </c>
      <c r="O5" s="12"/>
      <c r="P5" s="12"/>
      <c r="Q5" s="12"/>
      <c r="R5" s="12"/>
      <c r="S5" s="12"/>
      <c r="T5" s="3"/>
      <c r="U5" s="3"/>
    </row>
    <row r="6" customFormat="false" ht="13.5" hidden="false" customHeight="false" outlineLevel="0" collapsed="false">
      <c r="B6" s="20"/>
      <c r="C6" s="21" t="s">
        <v>13</v>
      </c>
      <c r="D6" s="22" t="s">
        <v>14</v>
      </c>
      <c r="E6" s="23" t="s">
        <v>15</v>
      </c>
      <c r="F6" s="24" t="s">
        <v>16</v>
      </c>
      <c r="G6" s="24" t="s">
        <v>17</v>
      </c>
      <c r="H6" s="24" t="s">
        <v>18</v>
      </c>
      <c r="I6" s="24" t="s">
        <v>19</v>
      </c>
      <c r="J6" s="24" t="s">
        <v>20</v>
      </c>
      <c r="K6" s="25" t="s">
        <v>21</v>
      </c>
      <c r="L6" s="25" t="s">
        <v>22</v>
      </c>
      <c r="M6" s="26" t="s">
        <v>23</v>
      </c>
      <c r="N6" s="27" t="s">
        <v>22</v>
      </c>
      <c r="O6" s="12"/>
      <c r="P6" s="12"/>
      <c r="Q6" s="12"/>
      <c r="R6" s="12"/>
      <c r="S6" s="28"/>
      <c r="T6" s="3"/>
      <c r="U6" s="3"/>
    </row>
    <row r="7" customFormat="false" ht="12.75" hidden="false" customHeight="false" outlineLevel="0" collapsed="false">
      <c r="A7" s="29" t="n">
        <v>37257</v>
      </c>
      <c r="B7" s="30" t="s">
        <v>24</v>
      </c>
      <c r="C7" s="31" t="n">
        <f aca="false" t="array" ref="C7:C7">SUM(IF(YEAR([1]TradeSum!$A$56:$A$94)=YEAR($A7),[1]TradeSum!$E$56:$E$94))+SUM(IF(YEAR([2]OperatingCurve!$D$30:$D$300)=YEAR($A7),[2]OperatingCurve!$O$30:$O$300))</f>
        <v>2934109.44482422</v>
      </c>
      <c r="D7" s="32" t="n">
        <f aca="false" t="array" ref="D7:D7">SUM(IF(YEAR('[1]Pricing Summary'!$AB$12:$AB$250)=YEAR($A7),'[1]Pricing Summary'!$AO$12:$AO$248))</f>
        <v>8565.25710531377</v>
      </c>
      <c r="E7" s="33" t="n">
        <f aca="false">C7/D7</f>
        <v>342.559412840502</v>
      </c>
      <c r="F7" s="34" t="n">
        <f aca="false" t="array" ref="F7:F7">SUM(IF(YEAR('[1]Pricing Summary'!$AB$12:$AB$250)=YEAR($A7),'[1]Pricing Summary'!$AK$12:$AK$248))/12</f>
        <v>36.2990177210776</v>
      </c>
      <c r="G7" s="34" t="n">
        <f aca="false">VLOOKUP(B7,'[1]Pricing Summary'!P$17:Q$36,2)</f>
        <v>3.56581322324939</v>
      </c>
      <c r="H7" s="35" t="n">
        <f aca="false">F7/G7</f>
        <v>10.1797305266594</v>
      </c>
      <c r="I7" s="35" t="n">
        <v>14.25</v>
      </c>
      <c r="J7" s="36" t="n">
        <f aca="false">H7-I7</f>
        <v>-4.07026947334057</v>
      </c>
      <c r="K7" s="37" t="n">
        <f aca="false">E7*24*H7/10000</f>
        <v>8.36919002900876</v>
      </c>
      <c r="L7" s="37" t="n">
        <f aca="false" t="array" ref="L7:L7">-(SUM(IF(YEAR([1]GasPosn!$A$12:$A$188)=YEAR(A7),[1]GasPosn!$D$12:$D$188))*1.055/D7*24+SUM(IF(YEAR([1]GasPosn!$A$329:$A$445)=YEAR(A7),[1]GasPosn!$D$329:$D$445))/D7*24)</f>
        <v>7.29027607802442</v>
      </c>
      <c r="M7" s="38" t="n">
        <f aca="false">L7/K7</f>
        <v>0.871085021699271</v>
      </c>
      <c r="N7" s="39" t="n">
        <f aca="false" t="array" ref="N7:N7">-(SUM(IF(YEAR([1]GasPosn!$A$200:$A$316)=YEAR(A7),[1]GasPosn!$D$200:$D$316))*1.055/D7*24+SUM(IF(YEAR([1]GasPosn!$A$329:$A$445)=YEAR(A7),[1]GasPosn!$D$329:$D$445))/D7*24)</f>
        <v>4.8176377487396</v>
      </c>
      <c r="O7" s="3"/>
      <c r="P7" s="40"/>
      <c r="Q7" s="41"/>
      <c r="R7" s="40"/>
      <c r="S7" s="42"/>
      <c r="T7" s="3"/>
      <c r="U7" s="3"/>
    </row>
    <row r="8" customFormat="false" ht="12.75" hidden="false" customHeight="false" outlineLevel="0" collapsed="false">
      <c r="A8" s="29" t="n">
        <v>37622</v>
      </c>
      <c r="B8" s="43" t="s">
        <v>25</v>
      </c>
      <c r="C8" s="44" t="n">
        <f aca="false" t="array" ref="C8:C8">SUM(IF(YEAR([1]TradeSum!$A$56:$A$94)=YEAR($A8),[1]TradeSum!$E$56:$E$94))+SUM(IF(YEAR([2]OperatingCurve!$D$30:$D$300)=YEAR($A8),[2]OperatingCurve!$O$30:$O$300))</f>
        <v>4113169.17236328</v>
      </c>
      <c r="D8" s="45" t="n">
        <f aca="false" t="array" ref="D8:D8">SUM(IF(YEAR('[1]Pricing Summary'!$AB$12:$AB$250)=YEAR($A8),'[1]Pricing Summary'!$AO$12:$AO$248))</f>
        <v>8269.23498872029</v>
      </c>
      <c r="E8" s="46" t="n">
        <f aca="false">C8/D8</f>
        <v>497.406250756434</v>
      </c>
      <c r="F8" s="47" t="n">
        <f aca="false" t="array" ref="F8:F8">SUM(IF(YEAR('[1]Pricing Summary'!$AB$12:$AB$250)=YEAR($A8),'[1]Pricing Summary'!$AK$12:$AK$248))/12</f>
        <v>37.5377558703413</v>
      </c>
      <c r="G8" s="47" t="n">
        <f aca="false">VLOOKUP(B8,'[1]Pricing Summary'!P$17:Q$36,2)</f>
        <v>4.14594781171585</v>
      </c>
      <c r="H8" s="48" t="n">
        <f aca="false">F8/G8</f>
        <v>9.05408306497854</v>
      </c>
      <c r="I8" s="48" t="n">
        <v>12.03</v>
      </c>
      <c r="J8" s="49" t="n">
        <f aca="false">H8-I8</f>
        <v>-2.97591693502146</v>
      </c>
      <c r="K8" s="50" t="n">
        <f aca="false">E8*24*H8/10000</f>
        <v>10.8085380273319</v>
      </c>
      <c r="L8" s="50" t="n">
        <f aca="false" t="array" ref="L8:L8">-(SUM(IF(YEAR([1]GasPosn!$A$12:$A$188)=YEAR(A8),[1]GasPosn!$D$12:$D$188))*1.055/D8*24+SUM(IF(YEAR([1]GasPosn!$A$329:$A$445)=YEAR(A8),[1]GasPosn!$D$329:$D$445))/D8*24)</f>
        <v>9.24892117873029</v>
      </c>
      <c r="M8" s="51" t="n">
        <f aca="false">L8/K8</f>
        <v>0.855705106032124</v>
      </c>
      <c r="N8" s="52" t="n">
        <f aca="false" t="array" ref="N8:N8">-(SUM(IF(YEAR([1]GasPosn!$A$200:$A$316)=YEAR(A8),[1]GasPosn!$D$200:$D$316))*1.055/D8*24+SUM(IF(YEAR([1]GasPosn!$A$329:$A$445)=YEAR(A8),[1]GasPosn!$D$329:$D$445))/D8*24)</f>
        <v>8.57618204382316</v>
      </c>
      <c r="O8" s="3"/>
      <c r="P8" s="40"/>
      <c r="Q8" s="41"/>
      <c r="R8" s="40"/>
      <c r="S8" s="42"/>
      <c r="T8" s="3"/>
      <c r="U8" s="3"/>
    </row>
    <row r="9" customFormat="false" ht="12.75" hidden="false" customHeight="false" outlineLevel="0" collapsed="false">
      <c r="A9" s="29" t="n">
        <v>37987</v>
      </c>
      <c r="B9" s="43" t="s">
        <v>26</v>
      </c>
      <c r="C9" s="44" t="n">
        <f aca="false" t="array" ref="C9:C9">SUM(IF(YEAR([2]EnergyCurve!$D$30:$D$300)=YEAR($A9),[2]EnergyCurve!$O$30:$O$300))+SUM(IF(YEAR([2]EnergyCurve!$D$30:$D$300)=YEAR($A9),[2]EnergyCurve!$P$30:$P$300))+SUM(IF(YEAR([2]EnergyCurve!$D$30:$D$300)=YEAR($A9),[2]EnergyCurve!$Q$30:$Q$300))+SUM(IF(YEAR([2]EnergyCurve!$D$30:$D$300)=YEAR($A9),[2]EnergyCurve!$R$30:$R$300))+SUM(IF(YEAR([2]OperatingCurve!$D$30:$D$300)=YEAR($A9),[2]OperatingCurve!$O$30:$O$300))</f>
        <v>3187670.70507813</v>
      </c>
      <c r="D9" s="45" t="n">
        <f aca="false" t="array" ref="D9:D9">SUM(IF(YEAR('[1]Pricing Summary'!$AB$12:$AB$250)=YEAR($A9),'[1]Pricing Summary'!$AO$12:$AO$248))</f>
        <v>7909.10477188883</v>
      </c>
      <c r="E9" s="46" t="n">
        <f aca="false">C9/D9</f>
        <v>403.038118347856</v>
      </c>
      <c r="F9" s="47" t="n">
        <f aca="false" t="array" ref="F9:F9">SUM(IF(YEAR('[1]Pricing Summary'!$AB$12:$AB$250)=YEAR($A9),'[1]Pricing Summary'!$AK$12:$AK$248))/12</f>
        <v>37.4924184297579</v>
      </c>
      <c r="G9" s="47" t="n">
        <f aca="false">VLOOKUP(B9,'[1]Pricing Summary'!P$17:Q$36,2)</f>
        <v>4.24502779965128</v>
      </c>
      <c r="H9" s="48" t="n">
        <f aca="false">F9/G9</f>
        <v>8.83207842192171</v>
      </c>
      <c r="I9" s="48" t="n">
        <v>8.9</v>
      </c>
      <c r="J9" s="49" t="n">
        <f aca="false">H9-I9</f>
        <v>-0.0679215780782876</v>
      </c>
      <c r="K9" s="50" t="n">
        <f aca="false">E9*24*H9/10000</f>
        <v>8.54319424385287</v>
      </c>
      <c r="L9" s="50" t="n">
        <f aca="false" t="array" ref="L9:L9">-(SUM(IF(YEAR([1]GasPosn!$A$12:$A$188)=YEAR(A9),[1]GasPosn!$D$12:$D$188))*1.055/D9*24+SUM(IF(YEAR([1]GasPosn!$A$329:$A$445)=YEAR(A9),[1]GasPosn!$D$329:$D$445))/D9*24)</f>
        <v>6.60499837328744</v>
      </c>
      <c r="M9" s="51" t="n">
        <f aca="false">L9/K9</f>
        <v>0.773129837009146</v>
      </c>
      <c r="N9" s="52" t="n">
        <f aca="false" t="array" ref="N9:N9">-(SUM(IF(YEAR([1]GasPosn!$A$200:$A$316)=YEAR(A9),[1]GasPosn!$D$200:$D$316))*1.055/D9*24+SUM(IF(YEAR([1]GasPosn!$A$329:$A$445)=YEAR(A9),[1]GasPosn!$D$329:$D$445))/D9*24)</f>
        <v>6.60499837335147</v>
      </c>
      <c r="O9" s="3"/>
      <c r="P9" s="40"/>
      <c r="Q9" s="41"/>
      <c r="R9" s="40"/>
      <c r="S9" s="42"/>
      <c r="T9" s="3"/>
      <c r="U9" s="3"/>
    </row>
    <row r="10" customFormat="false" ht="12.75" hidden="false" customHeight="false" outlineLevel="0" collapsed="false">
      <c r="A10" s="29" t="n">
        <v>38353</v>
      </c>
      <c r="B10" s="43" t="s">
        <v>27</v>
      </c>
      <c r="C10" s="44" t="n">
        <f aca="false" t="array" ref="C10:C10">SUM(IF(YEAR([2]EnergyCurve!$D$30:$D$300)=YEAR($A10),[2]EnergyCurve!$O$30:$O$300))+SUM(IF(YEAR([2]EnergyCurve!$D$30:$D$300)=YEAR($A10),[2]EnergyCurve!$P$30:$P$300))+SUM(IF(YEAR([2]EnergyCurve!$D$30:$D$300)=YEAR($A10),[2]EnergyCurve!$Q$30:$Q$300))+SUM(IF(YEAR([2]EnergyCurve!$D$30:$D$300)=YEAR($A10),[2]EnergyCurve!$R$30:$R$300))+SUM(IF(YEAR([2]OperatingCurve!$D$30:$D$300)=YEAR($A10),[2]OperatingCurve!$O$30:$O$300))</f>
        <v>3064351.19238281</v>
      </c>
      <c r="D10" s="45" t="n">
        <f aca="false" t="array" ref="D10:D10">SUM(IF(YEAR('[1]Pricing Summary'!$AB$12:$AB$250)=YEAR($A10),'[1]Pricing Summary'!$AO$12:$AO$248))</f>
        <v>7473.93526482207</v>
      </c>
      <c r="E10" s="46" t="n">
        <f aca="false">C10/D10</f>
        <v>410.005048719909</v>
      </c>
      <c r="F10" s="47" t="n">
        <f aca="false" t="array" ref="F10:F10">SUM(IF(YEAR('[1]Pricing Summary'!$AB$12:$AB$250)=YEAR($A10),'[1]Pricing Summary'!$AK$12:$AK$248))/12</f>
        <v>37.2099807194252</v>
      </c>
      <c r="G10" s="47" t="n">
        <f aca="false">VLOOKUP(B10,'[1]Pricing Summary'!P$17:Q$36,2)</f>
        <v>4.43445042414446</v>
      </c>
      <c r="H10" s="48" t="n">
        <f aca="false">F10/G10</f>
        <v>8.39111437954662</v>
      </c>
      <c r="I10" s="48" t="n">
        <v>9.06</v>
      </c>
      <c r="J10" s="49" t="n">
        <f aca="false">H10-I10</f>
        <v>-0.668885620453379</v>
      </c>
      <c r="K10" s="50" t="n">
        <f aca="false">E10*24*H10/10000</f>
        <v>8.25695822400081</v>
      </c>
      <c r="L10" s="50" t="n">
        <f aca="false" t="array" ref="L10:L10">-(SUM(IF(YEAR([1]GasPosn!$A$12:$A$188)=YEAR(A10),[1]GasPosn!$D$12:$D$188))*1.055/D10*24+SUM(IF(YEAR([1]GasPosn!$A$329:$A$445)=YEAR(A10),[1]GasPosn!$D$329:$D$445))/D10*24)</f>
        <v>6.60756797058556</v>
      </c>
      <c r="M10" s="51" t="n">
        <f aca="false">L10/K10</f>
        <v>0.800242388459602</v>
      </c>
      <c r="N10" s="52" t="n">
        <f aca="false" t="array" ref="N10:N10">-(SUM(IF(YEAR([1]GasPosn!$A$200:$A$316)=YEAR(A10),[1]GasPosn!$D$200:$D$316))*1.055/D10*24+SUM(IF(YEAR([1]GasPosn!$A$329:$A$445)=YEAR(A10),[1]GasPosn!$D$329:$D$445))/D10*24)</f>
        <v>5.99162974377824</v>
      </c>
      <c r="O10" s="3"/>
      <c r="P10" s="40"/>
      <c r="Q10" s="41"/>
      <c r="R10" s="40"/>
      <c r="S10" s="42"/>
      <c r="T10" s="3"/>
      <c r="U10" s="3"/>
    </row>
    <row r="11" customFormat="false" ht="12.75" hidden="false" customHeight="false" outlineLevel="0" collapsed="false">
      <c r="A11" s="29" t="n">
        <v>38718</v>
      </c>
      <c r="B11" s="43" t="s">
        <v>28</v>
      </c>
      <c r="C11" s="44" t="n">
        <f aca="false" t="array" ref="C11:C11">SUM(IF(YEAR([2]EnergyCurve!$D$30:$D$300)=YEAR($A11),[2]EnergyCurve!$O$30:$O$300))+SUM(IF(YEAR([2]EnergyCurve!$D$30:$D$300)=YEAR($A11),[2]EnergyCurve!$P$30:$P$300))+SUM(IF(YEAR([2]EnergyCurve!$D$30:$D$300)=YEAR($A11),[2]EnergyCurve!$Q$30:$Q$300))+SUM(IF(YEAR([2]EnergyCurve!$D$30:$D$300)=YEAR($A11),[2]EnergyCurve!$R$30:$R$300))+SUM(IF(YEAR([2]OperatingCurve!$D$30:$D$300)=YEAR($A11),[2]OperatingCurve!$O$30:$O$300))</f>
        <v>3449904.75488281</v>
      </c>
      <c r="D11" s="45" t="n">
        <f aca="false" t="array" ref="D11:D11">SUM(IF(YEAR('[1]Pricing Summary'!$AB$12:$AB$250)=YEAR($A11),'[1]Pricing Summary'!$AO$12:$AO$248))</f>
        <v>7037.7496012127</v>
      </c>
      <c r="E11" s="46" t="n">
        <f aca="false">C11/D11</f>
        <v>490.199985843252</v>
      </c>
      <c r="F11" s="47" t="n">
        <f aca="false" t="array" ref="F11:F11">SUM(IF(YEAR('[1]Pricing Summary'!$AB$12:$AB$250)=YEAR($A11),'[1]Pricing Summary'!$AK$12:$AK$248))/12</f>
        <v>33.7277061954263</v>
      </c>
      <c r="G11" s="47" t="n">
        <f aca="false">VLOOKUP(B11,'[1]Pricing Summary'!P$17:Q$36,2)</f>
        <v>4.5746158669062</v>
      </c>
      <c r="H11" s="48" t="n">
        <f aca="false">F11/G11</f>
        <v>7.37279526340563</v>
      </c>
      <c r="I11" s="48" t="n">
        <v>7.5</v>
      </c>
      <c r="J11" s="49" t="n">
        <f aca="false">H11-I11</f>
        <v>-0.127204736594368</v>
      </c>
      <c r="K11" s="50" t="n">
        <f aca="false">E11*24*H11/10000</f>
        <v>8.67394592099192</v>
      </c>
      <c r="L11" s="50" t="n">
        <f aca="false" t="array" ref="L11:L11">-(SUM(IF(YEAR([1]GasPosn!$A$12:$A$188)=YEAR(A11),[1]GasPosn!$D$12:$D$188))*1.055/D11*24+SUM(IF(YEAR([1]GasPosn!$A$329:$A$445)=YEAR(A11),[1]GasPosn!$D$329:$D$445))/D11*24)</f>
        <v>6.6098803155049</v>
      </c>
      <c r="M11" s="51" t="n">
        <f aca="false">L11/K11</f>
        <v>0.762038451209184</v>
      </c>
      <c r="N11" s="52" t="n">
        <f aca="false" t="array" ref="N11:N11">-(SUM(IF(YEAR([1]GasPosn!$A$200:$A$316)=YEAR(A11),[1]GasPosn!$D$200:$D$316))*1.055/D11*24+SUM(IF(YEAR([1]GasPosn!$A$329:$A$445)=YEAR(A11),[1]GasPosn!$D$329:$D$445))/D11*24)</f>
        <v>4.49102785615561</v>
      </c>
      <c r="O11" s="3"/>
      <c r="P11" s="40"/>
      <c r="Q11" s="41"/>
      <c r="R11" s="40"/>
      <c r="S11" s="42"/>
      <c r="T11" s="3"/>
      <c r="U11" s="3"/>
    </row>
    <row r="12" customFormat="false" ht="12.75" hidden="false" customHeight="false" outlineLevel="0" collapsed="false">
      <c r="A12" s="29" t="n">
        <v>39083</v>
      </c>
      <c r="B12" s="43" t="s">
        <v>29</v>
      </c>
      <c r="C12" s="44" t="n">
        <f aca="false" t="array" ref="C12:C12">SUM(IF(YEAR([2]EnergyCurve!$D$30:$D$300)=YEAR($A12),[2]EnergyCurve!$O$30:$O$300))+SUM(IF(YEAR([2]EnergyCurve!$D$30:$D$300)=YEAR($A12),[2]EnergyCurve!$P$30:$P$300))+SUM(IF(YEAR([2]EnergyCurve!$D$30:$D$300)=YEAR($A12),[2]EnergyCurve!$Q$30:$Q$300))+SUM(IF(YEAR([2]EnergyCurve!$D$30:$D$300)=YEAR($A12),[2]EnergyCurve!$R$30:$R$300))+SUM(IF(YEAR([2]OperatingCurve!$D$30:$D$300)=YEAR($A12),[2]OperatingCurve!$O$30:$O$300))</f>
        <v>3255359.52294922</v>
      </c>
      <c r="D12" s="45" t="n">
        <f aca="false" t="array" ref="D12:D12">SUM(IF(YEAR('[1]Pricing Summary'!$AB$12:$AB$250)=YEAR($A12),'[1]Pricing Summary'!$AO$12:$AO$248))</f>
        <v>6621.60050960156</v>
      </c>
      <c r="E12" s="46" t="n">
        <f aca="false">C12/D12</f>
        <v>491.627291351816</v>
      </c>
      <c r="F12" s="47" t="n">
        <f aca="false" t="array" ref="F12:F12">SUM(IF(YEAR('[1]Pricing Summary'!$AB$12:$AB$250)=YEAR($A12),'[1]Pricing Summary'!$AK$12:$AK$248))/12</f>
        <v>34.8056951248166</v>
      </c>
      <c r="G12" s="47" t="n">
        <f aca="false">VLOOKUP(B12,'[1]Pricing Summary'!P$17:Q$36,2)</f>
        <v>4.71990640231052</v>
      </c>
      <c r="H12" s="48" t="n">
        <f aca="false">F12/G12</f>
        <v>7.37423418137661</v>
      </c>
      <c r="I12" s="48" t="n">
        <v>7.02</v>
      </c>
      <c r="J12" s="49" t="n">
        <f aca="false">H12-I12</f>
        <v>0.354234181376614</v>
      </c>
      <c r="K12" s="50" t="n">
        <f aca="false">E12*24*H12/10000</f>
        <v>8.70089946332199</v>
      </c>
      <c r="L12" s="50" t="n">
        <f aca="false" t="array" ref="L12:L12">-(SUM(IF(YEAR([1]GasPosn!$A$12:$A$188)=YEAR(A12),[1]GasPosn!$D$12:$D$188))*1.055/D12*24+SUM(IF(YEAR([1]GasPosn!$A$329:$A$445)=YEAR(A12),[1]GasPosn!$D$329:$D$445))/D12*24)</f>
        <v>6.66860632226175</v>
      </c>
      <c r="M12" s="51" t="n">
        <f aca="false">L12/K12</f>
        <v>0.766427235525795</v>
      </c>
      <c r="N12" s="52" t="n">
        <f aca="false" t="array" ref="N12:N12">-(SUM(IF(YEAR([1]GasPosn!$A$200:$A$316)=YEAR(A12),[1]GasPosn!$D$200:$D$316))*1.055/D12*24+SUM(IF(YEAR([1]GasPosn!$A$329:$A$445)=YEAR(A12),[1]GasPosn!$D$329:$D$445))/D12*24)</f>
        <v>4.01939513939569</v>
      </c>
      <c r="O12" s="3"/>
      <c r="P12" s="40"/>
      <c r="Q12" s="41"/>
      <c r="R12" s="40"/>
      <c r="S12" s="42"/>
      <c r="T12" s="3"/>
      <c r="U12" s="3"/>
    </row>
    <row r="13" customFormat="false" ht="12.75" hidden="false" customHeight="false" outlineLevel="0" collapsed="false">
      <c r="A13" s="29" t="n">
        <v>39448</v>
      </c>
      <c r="B13" s="43" t="s">
        <v>30</v>
      </c>
      <c r="C13" s="44" t="n">
        <f aca="false" t="array" ref="C13:C13">SUM(IF(YEAR([2]EnergyCurve!$D$30:$D$300)=YEAR($A13),[2]EnergyCurve!$O$30:$O$300))+SUM(IF(YEAR([2]EnergyCurve!$D$30:$D$300)=YEAR($A13),[2]EnergyCurve!$P$30:$P$300))+SUM(IF(YEAR([2]EnergyCurve!$D$30:$D$300)=YEAR($A13),[2]EnergyCurve!$Q$30:$Q$300))+SUM(IF(YEAR([2]EnergyCurve!$D$30:$D$300)=YEAR($A13),[2]EnergyCurve!$R$30:$R$300))+SUM(IF(YEAR([2]OperatingCurve!$D$30:$D$300)=YEAR($A13),[2]OperatingCurve!$O$30:$O$300))</f>
        <v>3124191.33300781</v>
      </c>
      <c r="D13" s="45" t="n">
        <f aca="false" t="array" ref="D13:D13">SUM(IF(YEAR('[1]Pricing Summary'!$AB$12:$AB$250)=YEAR($A13),'[1]Pricing Summary'!$AO$12:$AO$248))</f>
        <v>6237.93200280539</v>
      </c>
      <c r="E13" s="46" t="n">
        <f aca="false">C13/D13</f>
        <v>500.837670497653</v>
      </c>
      <c r="F13" s="47" t="n">
        <f aca="false" t="array" ref="F13:F13">SUM(IF(YEAR('[1]Pricing Summary'!$AB$12:$AB$250)=YEAR($A13),'[1]Pricing Summary'!$AK$12:$AK$248))/12</f>
        <v>35.5604572549189</v>
      </c>
      <c r="G13" s="47" t="n">
        <f aca="false">VLOOKUP(B13,'[1]Pricing Summary'!P$17:Q$36,2)</f>
        <v>4.82266430684775</v>
      </c>
      <c r="H13" s="48" t="n">
        <f aca="false">F13/G13</f>
        <v>7.37361238360012</v>
      </c>
      <c r="I13" s="48" t="n">
        <v>7.09</v>
      </c>
      <c r="J13" s="49" t="n">
        <f aca="false">H13-I13</f>
        <v>0.283612383600116</v>
      </c>
      <c r="K13" s="50" t="n">
        <f aca="false">E13*24*H13/10000</f>
        <v>8.86315883845183</v>
      </c>
      <c r="L13" s="50" t="n">
        <f aca="false" t="array" ref="L13:L13">-(SUM(IF(YEAR([1]GasPosn!$A$12:$A$188)=YEAR(A13),[1]GasPosn!$D$12:$D$188))*1.055/D13*24+SUM(IF(YEAR([1]GasPosn!$A$329:$A$445)=YEAR(A13),[1]GasPosn!$D$329:$D$445))/D13*24)</f>
        <v>6.6699339001045</v>
      </c>
      <c r="M13" s="51" t="n">
        <f aca="false">L13/K13</f>
        <v>0.752545906225637</v>
      </c>
      <c r="N13" s="52" t="n">
        <f aca="false" t="array" ref="N13:N13">-(SUM(IF(YEAR([1]GasPosn!$A$200:$A$316)=YEAR(A13),[1]GasPosn!$D$200:$D$316))*1.055/D13*24+SUM(IF(YEAR([1]GasPosn!$A$329:$A$445)=YEAR(A13),[1]GasPosn!$D$329:$D$445))/D13*24)</f>
        <v>4.02019531545528</v>
      </c>
      <c r="O13" s="3"/>
      <c r="P13" s="40"/>
      <c r="Q13" s="41"/>
      <c r="R13" s="40"/>
      <c r="S13" s="42"/>
      <c r="T13" s="3"/>
      <c r="U13" s="3"/>
    </row>
    <row r="14" customFormat="false" ht="12.75" hidden="false" customHeight="false" outlineLevel="0" collapsed="false">
      <c r="A14" s="29" t="n">
        <v>39814</v>
      </c>
      <c r="B14" s="43" t="s">
        <v>31</v>
      </c>
      <c r="C14" s="44" t="n">
        <f aca="false" t="array" ref="C14:C14">SUM(IF(YEAR([2]EnergyCurve!$D$30:$D$300)=YEAR($A14),[2]EnergyCurve!$O$30:$O$300))+SUM(IF(YEAR([2]EnergyCurve!$D$30:$D$300)=YEAR($A14),[2]EnergyCurve!$P$30:$P$300))+SUM(IF(YEAR([2]EnergyCurve!$D$30:$D$300)=YEAR($A14),[2]EnergyCurve!$Q$30:$Q$300))+SUM(IF(YEAR([2]EnergyCurve!$D$30:$D$300)=YEAR($A14),[2]EnergyCurve!$R$30:$R$300))+SUM(IF(YEAR([2]OperatingCurve!$D$30:$D$300)=YEAR($A14),[2]OperatingCurve!$O$30:$O$300))</f>
        <v>2914000.96044922</v>
      </c>
      <c r="D14" s="45" t="n">
        <f aca="false" t="array" ref="D14:D14">SUM(IF(YEAR('[1]Pricing Summary'!$AB$12:$AB$250)=YEAR($A14),'[1]Pricing Summary'!$AO$12:$AO$248))</f>
        <v>5820.46616404704</v>
      </c>
      <c r="E14" s="46" t="n">
        <f aca="false">C14/D14</f>
        <v>500.647349940624</v>
      </c>
      <c r="F14" s="47" t="n">
        <f aca="false" t="array" ref="F14:F14">SUM(IF(YEAR('[1]Pricing Summary'!$AB$12:$AB$250)=YEAR($A14),'[1]Pricing Summary'!$AK$12:$AK$248))/12</f>
        <v>36.1962840166286</v>
      </c>
      <c r="G14" s="47" t="n">
        <f aca="false">VLOOKUP(B14,'[1]Pricing Summary'!P$17:Q$36,2)</f>
        <v>4.9076567740706</v>
      </c>
      <c r="H14" s="48" t="n">
        <f aca="false">F14/G14</f>
        <v>7.37547177460947</v>
      </c>
      <c r="I14" s="48" t="n">
        <v>7.1</v>
      </c>
      <c r="J14" s="49" t="n">
        <f aca="false">H14-I14</f>
        <v>0.275471774609469</v>
      </c>
      <c r="K14" s="50" t="n">
        <f aca="false">E14*24*H14/10000</f>
        <v>8.86202495644824</v>
      </c>
      <c r="L14" s="50" t="n">
        <f aca="false" t="array" ref="L14:L14">-(SUM(IF(YEAR([1]GasPosn!$A$12:$A$188)=YEAR(A14),[1]GasPosn!$D$12:$D$188))*1.055/D14*24+SUM(IF(YEAR([1]GasPosn!$A$329:$A$445)=YEAR(A14),[1]GasPosn!$D$329:$D$445))/D14*24)</f>
        <v>6.67112582400229</v>
      </c>
      <c r="M14" s="51" t="n">
        <f aca="false">L14/K14</f>
        <v>0.752776691194963</v>
      </c>
      <c r="N14" s="52" t="n">
        <f aca="false" t="array" ref="N14:N14">-(SUM(IF(YEAR([1]GasPosn!$A$200:$A$316)=YEAR(A14),[1]GasPosn!$D$200:$D$316))*1.055/D14*24+SUM(IF(YEAR([1]GasPosn!$A$329:$A$445)=YEAR(A14),[1]GasPosn!$D$329:$D$445))/D14*24)</f>
        <v>4.02091372847665</v>
      </c>
      <c r="O14" s="3"/>
      <c r="P14" s="40"/>
      <c r="Q14" s="41"/>
      <c r="R14" s="40"/>
      <c r="S14" s="42"/>
      <c r="T14" s="3"/>
      <c r="U14" s="3"/>
    </row>
    <row r="15" customFormat="false" ht="12.75" hidden="false" customHeight="false" outlineLevel="0" collapsed="false">
      <c r="A15" s="29" t="n">
        <v>40179</v>
      </c>
      <c r="B15" s="43" t="s">
        <v>32</v>
      </c>
      <c r="C15" s="44" t="n">
        <f aca="false" t="array" ref="C15:C15">SUM(IF(YEAR([2]EnergyCurve!$D$30:$D$300)=YEAR($A15),[2]EnergyCurve!$O$30:$O$300))+SUM(IF(YEAR([2]EnergyCurve!$D$30:$D$300)=YEAR($A15),[2]EnergyCurve!$P$30:$P$300))+SUM(IF(YEAR([2]EnergyCurve!$D$30:$D$300)=YEAR($A15),[2]EnergyCurve!$Q$30:$Q$300))+SUM(IF(YEAR([2]EnergyCurve!$D$30:$D$300)=YEAR($A15),[2]EnergyCurve!$R$30:$R$300))+SUM(IF(YEAR([2]OperatingCurve!$D$30:$D$300)=YEAR($A15),[2]OperatingCurve!$O$30:$O$300))</f>
        <v>2743831.44628906</v>
      </c>
      <c r="D15" s="45" t="n">
        <f aca="false" t="array" ref="D15:D15">SUM(IF(YEAR('[1]Pricing Summary'!$AB$12:$AB$250)=YEAR($A15),'[1]Pricing Summary'!$AO$12:$AO$248))</f>
        <v>5424.00594571378</v>
      </c>
      <c r="E15" s="46" t="n">
        <f aca="false">C15/D15</f>
        <v>505.868074952485</v>
      </c>
      <c r="F15" s="47" t="n">
        <f aca="false" t="array" ref="F15:F15">SUM(IF(YEAR('[1]Pricing Summary'!$AB$12:$AB$250)=YEAR($A15),'[1]Pricing Summary'!$AK$12:$AK$248))/12</f>
        <v>37.2091784143164</v>
      </c>
      <c r="G15" s="47" t="n">
        <f aca="false">VLOOKUP(B15,'[1]Pricing Summary'!P$17:Q$36,2)</f>
        <v>5.04479488584949</v>
      </c>
      <c r="H15" s="48" t="n">
        <f aca="false">F15/G15</f>
        <v>7.37575644922396</v>
      </c>
      <c r="I15" s="48" t="n">
        <v>7.14</v>
      </c>
      <c r="J15" s="49" t="n">
        <f aca="false">H15-I15</f>
        <v>0.235756449223955</v>
      </c>
      <c r="K15" s="50" t="n">
        <f aca="false">E15*24*H15/10000</f>
        <v>8.95478331908951</v>
      </c>
      <c r="L15" s="50" t="n">
        <f aca="false" t="array" ref="L15:L15">-(SUM(IF(YEAR([1]GasPosn!$A$12:$A$188)=YEAR(A15),[1]GasPosn!$D$12:$D$188))*1.055/D15*24+SUM(IF(YEAR([1]GasPosn!$A$329:$A$445)=YEAR(A15),[1]GasPosn!$D$329:$D$445))/D15*24)</f>
        <v>6.67238223779411</v>
      </c>
      <c r="M15" s="51" t="n">
        <f aca="false">L15/K15</f>
        <v>0.745119340137482</v>
      </c>
      <c r="N15" s="52" t="n">
        <f aca="false" t="array" ref="N15:N15">-(SUM(IF(YEAR([1]GasPosn!$A$200:$A$316)=YEAR(A15),[1]GasPosn!$D$200:$D$316))*1.055/D15*24+SUM(IF(YEAR([1]GasPosn!$A$329:$A$445)=YEAR(A15),[1]GasPosn!$D$329:$D$445))/D15*24)</f>
        <v>4.0216710117193</v>
      </c>
      <c r="O15" s="3"/>
      <c r="P15" s="40"/>
      <c r="Q15" s="41"/>
      <c r="R15" s="40"/>
      <c r="S15" s="42"/>
      <c r="T15" s="3"/>
      <c r="U15" s="3"/>
    </row>
    <row r="16" customFormat="false" ht="12.75" hidden="false" customHeight="false" outlineLevel="0" collapsed="false">
      <c r="A16" s="29" t="n">
        <v>40544</v>
      </c>
      <c r="B16" s="43" t="s">
        <v>33</v>
      </c>
      <c r="C16" s="44" t="n">
        <f aca="false" t="array" ref="C16:C16">SUM(IF(YEAR([2]EnergyCurve!$D$30:$D$300)=YEAR($A16),[2]EnergyCurve!$O$30:$O$300))+SUM(IF(YEAR([2]EnergyCurve!$D$30:$D$300)=YEAR($A16),[2]EnergyCurve!$P$30:$P$300))+SUM(IF(YEAR([2]EnergyCurve!$D$30:$D$300)=YEAR($A16),[2]EnergyCurve!$Q$30:$Q$300))+SUM(IF(YEAR([2]EnergyCurve!$D$30:$D$300)=YEAR($A16),[2]EnergyCurve!$R$30:$R$300))+SUM(IF(YEAR([2]OperatingCurve!$D$30:$D$300)=YEAR($A16),[2]OperatingCurve!$O$30:$O$300))</f>
        <v>2645677.66772461</v>
      </c>
      <c r="D16" s="45" t="n">
        <f aca="false" t="array" ref="D16:D16">SUM(IF(YEAR('[1]Pricing Summary'!$AB$12:$AB$250)=YEAR($A16),'[1]Pricing Summary'!$AO$12:$AO$248))</f>
        <v>5035.02250520455</v>
      </c>
      <c r="E16" s="46" t="n">
        <f aca="false">C16/D16</f>
        <v>525.454983565585</v>
      </c>
      <c r="F16" s="47" t="n">
        <f aca="false" t="array" ref="F16:F16">SUM(IF(YEAR('[1]Pricing Summary'!$AB$12:$AB$250)=YEAR($A16),'[1]Pricing Summary'!$AK$12:$AK$248))/12</f>
        <v>33.6605972470716</v>
      </c>
      <c r="G16" s="47" t="n">
        <f aca="false">VLOOKUP(B16,'[1]Pricing Summary'!P$17:Q$36,2)</f>
        <v>5.27283321465547</v>
      </c>
      <c r="H16" s="48" t="n">
        <f aca="false">F16/G16</f>
        <v>6.3837781088001</v>
      </c>
      <c r="I16" s="48" t="n">
        <v>7.11</v>
      </c>
      <c r="J16" s="49" t="n">
        <f aca="false">H16-I16</f>
        <v>-0.726221891199906</v>
      </c>
      <c r="K16" s="50" t="n">
        <f aca="false">E16*24*H16/10000</f>
        <v>8.05053125099015</v>
      </c>
      <c r="L16" s="50" t="n">
        <f aca="false" t="array" ref="L16:L16">-(SUM(IF(YEAR([1]GasPosn!$A$12:$A$188)=YEAR(A16),[1]GasPosn!$D$12:$D$188))*1.055/D16*24+SUM(IF(YEAR([1]GasPosn!$A$329:$A$445)=YEAR(A16),[1]GasPosn!$D$329:$D$445))/D16*24)</f>
        <v>2.49213243335075</v>
      </c>
      <c r="M16" s="51" t="n">
        <f aca="false">L16/K16</f>
        <v>0.309561239582076</v>
      </c>
      <c r="N16" s="53" t="n">
        <f aca="false" t="array" ref="N16:N16">-(SUM(IF(YEAR([1]GasPosn!$A$200:$A$316)=YEAR(A16),[1]GasPosn!$D$200:$D$316))*1.055/D16*24+SUM(IF(YEAR([1]GasPosn!$A$329:$A$445)=YEAR(A16),[1]GasPosn!$D$329:$D$445))/D16*24)</f>
        <v>-0</v>
      </c>
      <c r="O16" s="3"/>
      <c r="P16" s="40"/>
      <c r="Q16" s="41"/>
      <c r="R16" s="40"/>
      <c r="S16" s="42"/>
      <c r="T16" s="3"/>
      <c r="U16" s="3"/>
    </row>
    <row r="17" customFormat="false" ht="12.75" hidden="false" customHeight="false" outlineLevel="0" collapsed="false">
      <c r="A17" s="29" t="n">
        <v>40909</v>
      </c>
      <c r="B17" s="43" t="s">
        <v>34</v>
      </c>
      <c r="C17" s="44" t="n">
        <f aca="false" t="array" ref="C17:C17">SUM(IF(YEAR([2]EnergyCurve!$D$30:$D$300)=YEAR($A17),[2]EnergyCurve!$O$30:$O$300))+SUM(IF(YEAR([2]EnergyCurve!$D$30:$D$300)=YEAR($A17),[2]EnergyCurve!$P$30:$P$300))+SUM(IF(YEAR([2]EnergyCurve!$D$30:$D$300)=YEAR($A17),[2]EnergyCurve!$Q$30:$Q$300))+SUM(IF(YEAR([2]EnergyCurve!$D$30:$D$300)=YEAR($A17),[2]EnergyCurve!$R$30:$R$300))+SUM(IF(YEAR([2]OperatingCurve!$D$30:$D$300)=YEAR($A17),[2]OperatingCurve!$O$30:$O$300))</f>
        <v>2478894.01416016</v>
      </c>
      <c r="D17" s="45" t="n">
        <f aca="false" t="array" ref="D17:D17">SUM(IF(YEAR('[1]Pricing Summary'!$AB$12:$AB$250)=YEAR($A17),'[1]Pricing Summary'!$AO$12:$AO$248))</f>
        <v>4711.62304838167</v>
      </c>
      <c r="E17" s="46" t="n">
        <f aca="false">C17/D17</f>
        <v>526.123161531692</v>
      </c>
      <c r="F17" s="47" t="n">
        <f aca="false" t="array" ref="F17:F17">SUM(IF(YEAR('[1]Pricing Summary'!$AB$12:$AB$250)=YEAR($A17),'[1]Pricing Summary'!$AK$12:$AK$248))/12</f>
        <v>33.6356458998318</v>
      </c>
      <c r="G17" s="47" t="n">
        <f aca="false">VLOOKUP(B17,'[1]Pricing Summary'!P$17:Q$36,2)</f>
        <v>5.41196647506253</v>
      </c>
      <c r="H17" s="48" t="n">
        <f aca="false">F17/G17</f>
        <v>6.21505067609332</v>
      </c>
      <c r="I17" s="48" t="n">
        <v>7.08</v>
      </c>
      <c r="J17" s="49" t="n">
        <f aca="false">H17-I17</f>
        <v>-0.864949323906684</v>
      </c>
      <c r="K17" s="50" t="n">
        <f aca="false">E17*24*H17/10000</f>
        <v>7.84771706588616</v>
      </c>
      <c r="L17" s="50" t="n">
        <f aca="false" t="array" ref="L17:L17">-(SUM(IF(YEAR([1]GasPosn!$A$12:$A$188)=YEAR(A17),[1]GasPosn!$D$12:$D$188))*1.055/D17*24+SUM(IF(YEAR([1]GasPosn!$A$329:$A$445)=YEAR(A17),[1]GasPosn!$D$329:$D$445))/D17*24)</f>
        <v>2.49242768720413</v>
      </c>
      <c r="M17" s="51" t="n">
        <f aca="false">L17/K17</f>
        <v>0.317599075792201</v>
      </c>
      <c r="N17" s="53" t="n">
        <f aca="false" t="array" ref="N17:N17">-(SUM(IF(YEAR([1]GasPosn!$A$200:$A$316)=YEAR(A17),[1]GasPosn!$D$200:$D$316))*1.055/D17*24+SUM(IF(YEAR([1]GasPosn!$A$329:$A$445)=YEAR(A17),[1]GasPosn!$D$329:$D$445))/D17*24)</f>
        <v>-0</v>
      </c>
      <c r="O17" s="3"/>
      <c r="P17" s="40"/>
      <c r="Q17" s="41"/>
      <c r="R17" s="40"/>
      <c r="S17" s="42"/>
      <c r="T17" s="3"/>
      <c r="U17" s="3"/>
    </row>
    <row r="18" customFormat="false" ht="12.75" hidden="false" customHeight="false" outlineLevel="0" collapsed="false">
      <c r="A18" s="29" t="n">
        <v>41275</v>
      </c>
      <c r="B18" s="43" t="s">
        <v>35</v>
      </c>
      <c r="C18" s="44" t="n">
        <f aca="false" t="array" ref="C18:C18">SUM(IF(YEAR([2]EnergyCurve!$D$30:$D$300)=YEAR($A18),[2]EnergyCurve!$O$30:$O$300))+SUM(IF(YEAR([2]EnergyCurve!$D$30:$D$300)=YEAR($A18),[2]EnergyCurve!$P$30:$P$300))+SUM(IF(YEAR([2]EnergyCurve!$D$30:$D$300)=YEAR($A18),[2]EnergyCurve!$Q$30:$Q$300))+SUM(IF(YEAR([2]EnergyCurve!$D$30:$D$300)=YEAR($A18),[2]EnergyCurve!$R$30:$R$300))+SUM(IF(YEAR([2]OperatingCurve!$D$30:$D$300)=YEAR($A18),[2]OperatingCurve!$O$30:$O$300))</f>
        <v>2304624.62841797</v>
      </c>
      <c r="D18" s="45" t="n">
        <f aca="false" t="array" ref="D18:D18">SUM(IF(YEAR('[1]Pricing Summary'!$AB$12:$AB$250)=YEAR($A18),'[1]Pricing Summary'!$AO$12:$AO$248))</f>
        <v>4397.87538767339</v>
      </c>
      <c r="E18" s="46" t="n">
        <f aca="false">C18/D18</f>
        <v>524.031361797448</v>
      </c>
      <c r="F18" s="47" t="n">
        <f aca="false" t="array" ref="F18:F18">SUM(IF(YEAR('[1]Pricing Summary'!$AB$12:$AB$250)=YEAR($A18),'[1]Pricing Summary'!$AK$12:$AK$248))/12</f>
        <v>33.6568909599524</v>
      </c>
      <c r="G18" s="47" t="n">
        <f aca="false">VLOOKUP(B18,'[1]Pricing Summary'!P$17:Q$36,2)</f>
        <v>5.53105617387652</v>
      </c>
      <c r="H18" s="48" t="n">
        <f aca="false">F18/G18</f>
        <v>6.08507487573815</v>
      </c>
      <c r="I18" s="48" t="n">
        <v>7.04</v>
      </c>
      <c r="J18" s="49" t="n">
        <f aca="false">H18-I18</f>
        <v>-0.954925124261849</v>
      </c>
      <c r="K18" s="50" t="n">
        <f aca="false">E18*24*H18/10000</f>
        <v>7.653048177054</v>
      </c>
      <c r="L18" s="50" t="n">
        <f aca="false" t="array" ref="L18:L18">-(SUM(IF(YEAR([1]GasPosn!$A$12:$A$188)=YEAR(A18),[1]GasPosn!$D$12:$D$188))*1.055/D18*24+SUM(IF(YEAR([1]GasPosn!$A$329:$A$445)=YEAR(A18),[1]GasPosn!$D$329:$D$445))/D18*24)</f>
        <v>2.49256048329973</v>
      </c>
      <c r="M18" s="51" t="n">
        <f aca="false">L18/K18</f>
        <v>0.325695125084033</v>
      </c>
      <c r="N18" s="53" t="n">
        <f aca="false" t="array" ref="N18:N18">-(SUM(IF(YEAR([1]GasPosn!$A$200:$A$316)=YEAR(A18),[1]GasPosn!$D$200:$D$316))*1.055/D18*24+SUM(IF(YEAR([1]GasPosn!$A$329:$A$445)=YEAR(A18),[1]GasPosn!$D$329:$D$445))/D18*24)</f>
        <v>-0</v>
      </c>
      <c r="O18" s="3"/>
      <c r="P18" s="40"/>
      <c r="Q18" s="41"/>
      <c r="R18" s="40"/>
      <c r="S18" s="42"/>
      <c r="T18" s="3"/>
      <c r="U18" s="3"/>
    </row>
    <row r="19" customFormat="false" ht="12.75" hidden="false" customHeight="false" outlineLevel="0" collapsed="false">
      <c r="A19" s="29" t="n">
        <v>41640</v>
      </c>
      <c r="B19" s="43" t="s">
        <v>36</v>
      </c>
      <c r="C19" s="44" t="n">
        <f aca="false" t="array" ref="C19:C19">SUM(IF(YEAR([2]EnergyCurve!$D$30:$D$300)=YEAR($A19),[2]EnergyCurve!$O$30:$O$300))+SUM(IF(YEAR([2]EnergyCurve!$D$30:$D$300)=YEAR($A19),[2]EnergyCurve!$P$30:$P$300))+SUM(IF(YEAR([2]EnergyCurve!$D$30:$D$300)=YEAR($A19),[2]EnergyCurve!$Q$30:$Q$300))+SUM(IF(YEAR([2]EnergyCurve!$D$30:$D$300)=YEAR($A19),[2]EnergyCurve!$R$30:$R$300))+SUM(IF(YEAR([2]OperatingCurve!$D$30:$D$300)=YEAR($A19),[2]OperatingCurve!$O$30:$O$300))</f>
        <v>2153897.96875</v>
      </c>
      <c r="D19" s="45" t="n">
        <f aca="false" t="array" ref="D19:D19">SUM(IF(YEAR('[1]Pricing Summary'!$AB$12:$AB$250)=YEAR($A19),'[1]Pricing Summary'!$AO$12:$AO$248))</f>
        <v>4110.80135625356</v>
      </c>
      <c r="E19" s="46" t="n">
        <f aca="false">C19/D19</f>
        <v>523.960605752302</v>
      </c>
      <c r="F19" s="47" t="n">
        <f aca="false" t="array" ref="F19:F19">SUM(IF(YEAR('[1]Pricing Summary'!$AB$12:$AB$250)=YEAR($A19),'[1]Pricing Summary'!$AK$12:$AK$248))/12</f>
        <v>33.6583162615774</v>
      </c>
      <c r="G19" s="47" t="n">
        <f aca="false">VLOOKUP(B19,'[1]Pricing Summary'!P$17:Q$36,2)</f>
        <v>5.65546355456816</v>
      </c>
      <c r="H19" s="48" t="n">
        <f aca="false">F19/G19</f>
        <v>5.9514690417181</v>
      </c>
      <c r="I19" s="48" t="n">
        <v>7.03</v>
      </c>
      <c r="J19" s="49" t="n">
        <f aca="false">H19-I19</f>
        <v>-1.0785309582819</v>
      </c>
      <c r="K19" s="50" t="n">
        <f aca="false">E19*24*H19/10000</f>
        <v>7.48400477811525</v>
      </c>
      <c r="L19" s="50" t="n">
        <f aca="false" t="array" ref="L19:L19">-(SUM(IF(YEAR([1]GasPosn!$A$12:$A$188)=YEAR(A19),[1]GasPosn!$D$12:$D$188))*1.055/D19*24+SUM(IF(YEAR([1]GasPosn!$A$329:$A$445)=YEAR(A19),[1]GasPosn!$D$329:$D$445))/D19*24)</f>
        <v>2.49272217370942</v>
      </c>
      <c r="M19" s="51" t="n">
        <f aca="false">L19/K19</f>
        <v>0.333073300674345</v>
      </c>
      <c r="N19" s="53" t="n">
        <f aca="false" t="array" ref="N19:N19">-(SUM(IF(YEAR([1]GasPosn!$A$200:$A$316)=YEAR(A19),[1]GasPosn!$D$200:$D$316))*1.055/D19*24+SUM(IF(YEAR([1]GasPosn!$A$329:$A$445)=YEAR(A19),[1]GasPosn!$D$329:$D$445))/D19*24)</f>
        <v>-0</v>
      </c>
      <c r="O19" s="3"/>
      <c r="P19" s="40"/>
      <c r="Q19" s="41"/>
      <c r="R19" s="40"/>
      <c r="S19" s="42"/>
      <c r="T19" s="3"/>
      <c r="U19" s="3"/>
    </row>
    <row r="20" customFormat="false" ht="12.75" hidden="false" customHeight="false" outlineLevel="0" collapsed="false">
      <c r="A20" s="29" t="n">
        <v>42005</v>
      </c>
      <c r="B20" s="43" t="s">
        <v>37</v>
      </c>
      <c r="C20" s="44" t="n">
        <f aca="false" t="array" ref="C20:C20">SUM(IF(YEAR([2]EnergyCurve!$D$30:$D$300)=YEAR($A20),[2]EnergyCurve!$O$30:$O$300))+SUM(IF(YEAR([2]EnergyCurve!$D$30:$D$300)=YEAR($A20),[2]EnergyCurve!$P$30:$P$300))+SUM(IF(YEAR([2]EnergyCurve!$D$30:$D$300)=YEAR($A20),[2]EnergyCurve!$Q$30:$Q$300))+SUM(IF(YEAR([2]EnergyCurve!$D$30:$D$300)=YEAR($A20),[2]EnergyCurve!$R$30:$R$300))+SUM(IF(YEAR([2]OperatingCurve!$D$30:$D$300)=YEAR($A20),[2]OperatingCurve!$O$30:$O$300))</f>
        <v>2010925.59106445</v>
      </c>
      <c r="D20" s="45" t="n">
        <f aca="false" t="array" ref="D20:D20">SUM(IF(YEAR('[1]Pricing Summary'!$AB$12:$AB$250)=YEAR($A20),'[1]Pricing Summary'!$AO$12:$AO$248))</f>
        <v>3837.04059645454</v>
      </c>
      <c r="E20" s="46" t="n">
        <f aca="false">C20/D20</f>
        <v>524.082438148444</v>
      </c>
      <c r="F20" s="47" t="n">
        <f aca="false" t="array" ref="F20:F20">SUM(IF(YEAR('[1]Pricing Summary'!$AB$12:$AB$250)=YEAR($A20),'[1]Pricing Summary'!$AK$12:$AK$248))/12</f>
        <v>33.6629324762664</v>
      </c>
      <c r="G20" s="47" t="n">
        <f aca="false">VLOOKUP(B20,'[1]Pricing Summary'!P$17:Q$36,2)</f>
        <v>5.73265261589485</v>
      </c>
      <c r="H20" s="48" t="n">
        <f aca="false">F20/G20</f>
        <v>5.87213890877141</v>
      </c>
      <c r="I20" s="48" t="n">
        <v>7</v>
      </c>
      <c r="J20" s="49" t="n">
        <f aca="false">H20-I20</f>
        <v>-1.12786109122859</v>
      </c>
      <c r="K20" s="50" t="n">
        <f aca="false">E20*24*H20/10000</f>
        <v>7.38596370349263</v>
      </c>
      <c r="L20" s="50" t="n">
        <f aca="false" t="array" ref="L20:L20">-(SUM(IF(YEAR([1]GasPosn!$A$12:$A$188)=YEAR(A20),[1]GasPosn!$D$12:$D$188))*1.055/D20*24+SUM(IF(YEAR([1]GasPosn!$A$329:$A$445)=YEAR(A20),[1]GasPosn!$D$329:$D$445))/D20*24)</f>
        <v>2.49288381618053</v>
      </c>
      <c r="M20" s="51" t="n">
        <f aca="false">L20/K20</f>
        <v>0.337516391395439</v>
      </c>
      <c r="N20" s="53" t="n">
        <f aca="false" t="array" ref="N20:N20">-(SUM(IF(YEAR([1]GasPosn!$A$200:$A$316)=YEAR(A20),[1]GasPosn!$D$200:$D$316))*1.055/D20*24+SUM(IF(YEAR([1]GasPosn!$A$329:$A$445)=YEAR(A20),[1]GasPosn!$D$329:$D$445))/D20*24)</f>
        <v>-0</v>
      </c>
      <c r="O20" s="3"/>
      <c r="P20" s="40"/>
      <c r="Q20" s="41"/>
      <c r="R20" s="40"/>
      <c r="S20" s="42"/>
      <c r="T20" s="3"/>
      <c r="U20" s="3"/>
    </row>
    <row r="21" customFormat="false" ht="12.75" hidden="false" customHeight="false" outlineLevel="0" collapsed="false">
      <c r="A21" s="29" t="n">
        <v>42370</v>
      </c>
      <c r="B21" s="43" t="s">
        <v>38</v>
      </c>
      <c r="C21" s="44" t="n">
        <f aca="false" t="array" ref="C21:C21">SUM(IF(YEAR([2]EnergyCurve!$D$30:$D$300)=YEAR($A21),[2]EnergyCurve!$O$30:$O$300))+SUM(IF(YEAR([2]EnergyCurve!$D$30:$D$300)=YEAR($A21),[2]EnergyCurve!$P$30:$P$300))+SUM(IF(YEAR([2]EnergyCurve!$D$30:$D$300)=YEAR($A21),[2]EnergyCurve!$Q$30:$Q$300))+SUM(IF(YEAR([2]EnergyCurve!$D$30:$D$300)=YEAR($A21),[2]EnergyCurve!$R$30:$R$300))+SUM(IF(YEAR([2]OperatingCurve!$D$30:$D$300)=YEAR($A21),[2]OperatingCurve!$O$30:$O$300))</f>
        <v>1877308.34838867</v>
      </c>
      <c r="D21" s="45" t="n">
        <f aca="false" t="array" ref="D21:D21">SUM(IF(YEAR('[1]Pricing Summary'!$AB$12:$AB$250)=YEAR($A21),'[1]Pricing Summary'!$AO$12:$AO$248))</f>
        <v>3586.20339383389</v>
      </c>
      <c r="E21" s="46" t="n">
        <f aca="false">C21/D21</f>
        <v>523.480723825233</v>
      </c>
      <c r="F21" s="47" t="n">
        <f aca="false" t="array" ref="F21:F21">SUM(IF(YEAR('[1]Pricing Summary'!$AB$12:$AB$250)=YEAR($A21),'[1]Pricing Summary'!$AK$12:$AK$248))/12</f>
        <v>33.6613165581798</v>
      </c>
      <c r="G21" s="47" t="n">
        <f aca="false">VLOOKUP(B21,'[1]Pricing Summary'!P$17:Q$36,2)</f>
        <v>5.92152001734643</v>
      </c>
      <c r="H21" s="48" t="n">
        <f aca="false">F21/G21</f>
        <v>5.68457363304908</v>
      </c>
      <c r="I21" s="48" t="n">
        <v>7</v>
      </c>
      <c r="J21" s="49" t="n">
        <f aca="false">H21-I21</f>
        <v>-1.31542636695092</v>
      </c>
      <c r="K21" s="50" t="n">
        <f aca="false">E21*24*H21/10000</f>
        <v>7.14183532815928</v>
      </c>
      <c r="L21" s="54" t="n">
        <f aca="false" t="array" ref="L21:L21">-(SUM(IF(YEAR([1]GasPosn!$A$12:$A$188)=YEAR(A21),[1]GasPosn!$D$12:$D$188))*1.055/D21*24+SUM(IF(YEAR([1]GasPosn!$A$329:$A$445)=YEAR(A21),[1]GasPosn!$D$329:$D$445))/D21*24)</f>
        <v>-0</v>
      </c>
      <c r="M21" s="51" t="n">
        <f aca="false">L21/K21</f>
        <v>-0</v>
      </c>
      <c r="N21" s="53" t="n">
        <f aca="false" t="array" ref="N21:N21">-(SUM(IF(YEAR([1]GasPosn!$A$200:$A$316)=YEAR(A21),[1]GasPosn!$D$200:$D$316))*1.055/D21*24+SUM(IF(YEAR([1]GasPosn!$A$329:$A$445)=YEAR(A21),[1]GasPosn!$D$329:$D$445))/D21*24)</f>
        <v>-0</v>
      </c>
      <c r="O21" s="3"/>
      <c r="P21" s="40"/>
      <c r="Q21" s="41"/>
      <c r="R21" s="40"/>
      <c r="S21" s="42"/>
      <c r="T21" s="3"/>
      <c r="U21" s="3"/>
    </row>
    <row r="22" customFormat="false" ht="12.75" hidden="false" customHeight="false" outlineLevel="0" collapsed="false">
      <c r="A22" s="29" t="n">
        <v>42736</v>
      </c>
      <c r="B22" s="43" t="s">
        <v>39</v>
      </c>
      <c r="C22" s="44" t="n">
        <f aca="false" t="array" ref="C22:C22">SUM(IF(YEAR([2]EnergyCurve!$D$30:$D$300)=YEAR($A22),[2]EnergyCurve!$O$30:$O$300))+SUM(IF(YEAR([2]EnergyCurve!$D$30:$D$300)=YEAR($A22),[2]EnergyCurve!$P$30:$P$300))+SUM(IF(YEAR([2]EnergyCurve!$D$30:$D$300)=YEAR($A22),[2]EnergyCurve!$Q$30:$Q$300))+SUM(IF(YEAR([2]EnergyCurve!$D$30:$D$300)=YEAR($A22),[2]EnergyCurve!$R$30:$R$300))+SUM(IF(YEAR([2]OperatingCurve!$D$30:$D$300)=YEAR($A22),[2]OperatingCurve!$O$30:$O$300))</f>
        <v>1745270.26611328</v>
      </c>
      <c r="D22" s="45" t="n">
        <f aca="false" t="array" ref="D22:D22">SUM(IF(YEAR('[1]Pricing Summary'!$AB$12:$AB$250)=YEAR($A22),'[1]Pricing Summary'!$AO$12:$AO$248))</f>
        <v>3341.02448849284</v>
      </c>
      <c r="E22" s="46" t="n">
        <f aca="false">C22/D22</f>
        <v>522.375777886198</v>
      </c>
      <c r="F22" s="47" t="n">
        <f aca="false" t="array" ref="F22:F22">SUM(IF(YEAR('[1]Pricing Summary'!$AB$12:$AB$250)=YEAR($A22),'[1]Pricing Summary'!$AK$12:$AK$248))/12</f>
        <v>33.6320144121925</v>
      </c>
      <c r="G22" s="47" t="n">
        <f aca="false">VLOOKUP(B22,'[1]Pricing Summary'!P$17:Q$36,2)</f>
        <v>6.1051487661812</v>
      </c>
      <c r="H22" s="48" t="n">
        <f aca="false">F22/G22</f>
        <v>5.50879523173839</v>
      </c>
      <c r="I22" s="48" t="n">
        <v>7</v>
      </c>
      <c r="J22" s="49" t="n">
        <f aca="false">H22-I22</f>
        <v>-1.49120476826161</v>
      </c>
      <c r="K22" s="50" t="n">
        <f aca="false">E22*24*H22/10000</f>
        <v>6.90638686654828</v>
      </c>
      <c r="L22" s="54" t="n">
        <f aca="false" t="array" ref="L22:L22">-(SUM(IF(YEAR([1]GasPosn!$A$12:$A$188)=YEAR(A22),[1]GasPosn!$D$12:$D$188))*1.055/D22*24+SUM(IF(YEAR([1]GasPosn!$A$329:$A$445)=YEAR(A22),[1]GasPosn!$D$329:$D$445))/D22*24)</f>
        <v>-0</v>
      </c>
      <c r="M22" s="51" t="n">
        <f aca="false">L22/K22</f>
        <v>-0</v>
      </c>
      <c r="N22" s="53" t="n">
        <f aca="false" t="array" ref="N22:N22">-(SUM(IF(YEAR([1]GasPosn!$A$200:$A$316)=YEAR(A22),[1]GasPosn!$D$200:$D$316))*1.055/D22*24+SUM(IF(YEAR([1]GasPosn!$A$329:$A$445)=YEAR(A22),[1]GasPosn!$D$329:$D$445))/D22*24)</f>
        <v>-0</v>
      </c>
      <c r="O22" s="3"/>
      <c r="P22" s="40"/>
      <c r="Q22" s="41"/>
      <c r="R22" s="40"/>
      <c r="S22" s="42"/>
      <c r="T22" s="3"/>
      <c r="U22" s="3"/>
    </row>
    <row r="23" customFormat="false" ht="12.75" hidden="false" customHeight="false" outlineLevel="0" collapsed="false">
      <c r="A23" s="29" t="n">
        <v>43101</v>
      </c>
      <c r="B23" s="43" t="s">
        <v>40</v>
      </c>
      <c r="C23" s="44" t="n">
        <f aca="false" t="array" ref="C23:C23">SUM(IF(YEAR([2]EnergyCurve!$D$30:$D$300)=YEAR($A23),[2]EnergyCurve!$O$30:$O$300))+SUM(IF(YEAR([2]EnergyCurve!$D$30:$D$300)=YEAR($A23),[2]EnergyCurve!$P$30:$P$300))+SUM(IF(YEAR([2]EnergyCurve!$D$30:$D$300)=YEAR($A23),[2]EnergyCurve!$Q$30:$Q$300))+SUM(IF(YEAR([2]EnergyCurve!$D$30:$D$300)=YEAR($A23),[2]EnergyCurve!$R$30:$R$300))+SUM(IF(YEAR([2]OperatingCurve!$D$30:$D$300)=YEAR($A23),[2]OperatingCurve!$O$30:$O$300))</f>
        <v>1632060.98193359</v>
      </c>
      <c r="D23" s="45" t="n">
        <f aca="false" t="array" ref="D23:D23">SUM(IF(YEAR('[1]Pricing Summary'!$AB$12:$AB$250)=YEAR($A23),'[1]Pricing Summary'!$AO$12:$AO$248))</f>
        <v>3124.73732724122</v>
      </c>
      <c r="E23" s="46" t="n">
        <f aca="false">C23/D23</f>
        <v>522.303416580143</v>
      </c>
      <c r="F23" s="47" t="n">
        <f aca="false" t="array" ref="F23:F23">SUM(IF(YEAR('[1]Pricing Summary'!$AB$12:$AB$250)=YEAR($A23),'[1]Pricing Summary'!$AK$12:$AK$248))/12</f>
        <v>33.658482235957</v>
      </c>
      <c r="G23" s="47" t="n">
        <f aca="false">VLOOKUP(B23,'[1]Pricing Summary'!P$17:Q$36,2)</f>
        <v>6.27817051523242</v>
      </c>
      <c r="H23" s="48" t="n">
        <f aca="false">F23/G23</f>
        <v>5.36119274783841</v>
      </c>
      <c r="I23" s="48" t="n">
        <v>7</v>
      </c>
      <c r="J23" s="49" t="n">
        <f aca="false">H23-I23</f>
        <v>-1.63880725216159</v>
      </c>
      <c r="K23" s="50" t="n">
        <f aca="false">E23*24*H23/10000</f>
        <v>6.72040629393765</v>
      </c>
      <c r="L23" s="54" t="n">
        <f aca="false" t="array" ref="L23:L23">-(SUM(IF(YEAR([1]GasPosn!$A$12:$A$188)=YEAR(A23),[1]GasPosn!$D$12:$D$188))*1.055/D23*24+SUM(IF(YEAR([1]GasPosn!$A$329:$A$445)=YEAR(A23),[1]GasPosn!$D$329:$D$445))/D23*24)</f>
        <v>-0</v>
      </c>
      <c r="M23" s="51" t="n">
        <f aca="false">L23/K23</f>
        <v>-0</v>
      </c>
      <c r="N23" s="53" t="n">
        <f aca="false" t="array" ref="N23:N23">-(SUM(IF(YEAR([1]GasPosn!$A$200:$A$316)=YEAR(A23),[1]GasPosn!$D$200:$D$316))*1.055/D23*24+SUM(IF(YEAR([1]GasPosn!$A$329:$A$445)=YEAR(A23),[1]GasPosn!$D$329:$D$445))/D23*24)</f>
        <v>-0</v>
      </c>
      <c r="O23" s="3"/>
      <c r="P23" s="40"/>
      <c r="Q23" s="41"/>
      <c r="R23" s="40"/>
      <c r="S23" s="42"/>
      <c r="T23" s="3"/>
      <c r="U23" s="3"/>
    </row>
    <row r="24" customFormat="false" ht="12.75" hidden="false" customHeight="false" outlineLevel="0" collapsed="false">
      <c r="A24" s="29" t="n">
        <v>43466</v>
      </c>
      <c r="B24" s="43" t="s">
        <v>41</v>
      </c>
      <c r="C24" s="44" t="n">
        <f aca="false" t="array" ref="C24:C24">SUM(IF(YEAR([2]EnergyCurve!$D$30:$D$300)=YEAR($A24),[2]EnergyCurve!$O$30:$O$300))+SUM(IF(YEAR([2]EnergyCurve!$D$30:$D$300)=YEAR($A24),[2]EnergyCurve!$P$30:$P$300))+SUM(IF(YEAR([2]EnergyCurve!$D$30:$D$300)=YEAR($A24),[2]EnergyCurve!$Q$30:$Q$300))+SUM(IF(YEAR([2]EnergyCurve!$D$30:$D$300)=YEAR($A24),[2]EnergyCurve!$R$30:$R$300))+SUM(IF(YEAR([2]OperatingCurve!$D$30:$D$300)=YEAR($A24),[2]OperatingCurve!$O$30:$O$300))</f>
        <v>1478780.47631836</v>
      </c>
      <c r="D24" s="45" t="n">
        <f aca="false" t="array" ref="D24:D24">SUM(IF(YEAR('[1]Pricing Summary'!$AB$12:$AB$250)=YEAR($A24),'[1]Pricing Summary'!$AO$12:$AO$248))</f>
        <v>2920.40606118126</v>
      </c>
      <c r="E24" s="46" t="n">
        <f aca="false">C24/D24</f>
        <v>506.361254338794</v>
      </c>
      <c r="F24" s="47" t="n">
        <f aca="false" t="array" ref="F24:F24">SUM(IF(YEAR('[1]Pricing Summary'!$AB$12:$AB$250)=YEAR($A24),'[1]Pricing Summary'!$AK$12:$AK$248))/12</f>
        <v>33.6568909599524</v>
      </c>
      <c r="G24" s="47" t="n">
        <f aca="false">VLOOKUP(B24,'[1]Pricing Summary'!P$17:Q$36,2)</f>
        <v>6.44960012709996</v>
      </c>
      <c r="H24" s="48" t="n">
        <f aca="false">F24/G24</f>
        <v>5.21844615118583</v>
      </c>
      <c r="I24" s="48" t="n">
        <v>7</v>
      </c>
      <c r="J24" s="49" t="n">
        <f aca="false">H24-I24</f>
        <v>-1.78155384881417</v>
      </c>
      <c r="K24" s="50" t="n">
        <f aca="false">E24*24*H24/10000</f>
        <v>6.34180545315338</v>
      </c>
      <c r="L24" s="54" t="n">
        <f aca="false" t="array" ref="L24:L24">-(SUM(IF(YEAR([1]GasPosn!$A$12:$A$188)=YEAR(A24),[1]GasPosn!$D$12:$D$188))*1.055/D24*24+SUM(IF(YEAR([1]GasPosn!$A$329:$A$445)=YEAR(A24),[1]GasPosn!$D$329:$D$445))/D24*24)</f>
        <v>-0</v>
      </c>
      <c r="M24" s="51" t="n">
        <f aca="false">L24/K24</f>
        <v>-0</v>
      </c>
      <c r="N24" s="53" t="n">
        <f aca="false" t="array" ref="N24:N24">-(SUM(IF(YEAR([1]GasPosn!$A$200:$A$316)=YEAR(A24),[1]GasPosn!$D$200:$D$316))*1.055/D24*24+SUM(IF(YEAR([1]GasPosn!$A$329:$A$445)=YEAR(A24),[1]GasPosn!$D$329:$D$445))/D24*24)</f>
        <v>-0</v>
      </c>
      <c r="O24" s="3"/>
      <c r="P24" s="40"/>
      <c r="Q24" s="41"/>
      <c r="R24" s="40"/>
      <c r="S24" s="42"/>
      <c r="T24" s="3"/>
      <c r="U24" s="3"/>
    </row>
    <row r="25" customFormat="false" ht="13.5" hidden="false" customHeight="false" outlineLevel="0" collapsed="false">
      <c r="A25" s="29" t="n">
        <v>43831</v>
      </c>
      <c r="B25" s="55" t="s">
        <v>42</v>
      </c>
      <c r="C25" s="56" t="n">
        <f aca="false" t="array" ref="C25:C25">SUM(IF(YEAR([2]EnergyCurve!$D$30:$D$300)=YEAR($A25),[2]EnergyCurve!$O$30:$O$300))+SUM(IF(YEAR([2]EnergyCurve!$D$30:$D$300)=YEAR($A25),[2]EnergyCurve!$P$30:$P$300))+SUM(IF(YEAR([2]EnergyCurve!$D$30:$D$300)=YEAR($A25),[2]EnergyCurve!$Q$30:$Q$300))+SUM(IF(YEAR([2]EnergyCurve!$D$30:$D$300)=YEAR($A25),[2]EnergyCurve!$R$30:$R$300))+SUM(IF(YEAR([2]OperatingCurve!$D$30:$D$300)=YEAR($A25),[2]OperatingCurve!$O$30:$O$300))</f>
        <v>1363935.68505859</v>
      </c>
      <c r="D25" s="57" t="n">
        <f aca="false" t="array" ref="D25:D25">SUM(IF(YEAR('[1]Pricing Summary'!$AB$12:$AB$250)=YEAR($A25),'[1]Pricing Summary'!$AO$12:$AO$248))</f>
        <v>2734.72849689518</v>
      </c>
      <c r="E25" s="58" t="n">
        <f aca="false">C25/D25</f>
        <v>498.746287467701</v>
      </c>
      <c r="F25" s="59" t="n">
        <f aca="false" t="array" ref="F25:F25">SUM(IF(YEAR('[1]Pricing Summary'!$AB$12:$AB$250)=YEAR($A25),'[1]Pricing Summary'!$AK$12:$AK$248))/12</f>
        <v>33.6674390740112</v>
      </c>
      <c r="G25" s="59" t="n">
        <f aca="false">VLOOKUP(B25,'[1]Pricing Summary'!P$17:Q$36,2)</f>
        <v>6.61593879225088</v>
      </c>
      <c r="H25" s="60" t="n">
        <f aca="false">F25/G25</f>
        <v>5.08883774944309</v>
      </c>
      <c r="I25" s="60" t="n">
        <v>7</v>
      </c>
      <c r="J25" s="61" t="n">
        <f aca="false">H25-I25</f>
        <v>-1.91116225055691</v>
      </c>
      <c r="K25" s="62" t="n">
        <f aca="false">E25*24*H25/10000</f>
        <v>6.09129344414455</v>
      </c>
      <c r="L25" s="63" t="n">
        <f aca="false" t="array" ref="L25:L25">-(SUM(IF(YEAR([1]GasPosn!$A$12:$A$188)=YEAR(A25),[1]GasPosn!$D$12:$D$188))*1.055/D25*24+SUM(IF(YEAR([1]GasPosn!$A$329:$A$445)=YEAR(A25),[1]GasPosn!$D$329:$D$445))/D25*24)</f>
        <v>-0</v>
      </c>
      <c r="M25" s="64" t="n">
        <f aca="false">L25/K25</f>
        <v>-0</v>
      </c>
      <c r="N25" s="65" t="n">
        <f aca="false" t="array" ref="N25:N25">-(SUM(IF(YEAR([1]GasPosn!$A$200:$A$316)=YEAR(A25),[1]GasPosn!$D$200:$D$316))*1.055/D25*24+SUM(IF(YEAR([1]GasPosn!$A$329:$A$445)=YEAR(A25),[1]GasPosn!$D$329:$D$445))/D25*24)</f>
        <v>-0</v>
      </c>
      <c r="O25" s="3"/>
      <c r="P25" s="40"/>
      <c r="Q25" s="41"/>
      <c r="R25" s="40"/>
      <c r="S25" s="42"/>
      <c r="T25" s="3"/>
      <c r="U25" s="3"/>
    </row>
    <row r="26" customFormat="false" ht="13.5" hidden="false" customHeight="false" outlineLevel="0" collapsed="false">
      <c r="B26" s="20" t="s">
        <v>43</v>
      </c>
      <c r="C26" s="66" t="n">
        <f aca="false">SUM(C7:C25)</f>
        <v>48477964.1601563</v>
      </c>
      <c r="D26" s="22"/>
      <c r="E26" s="22"/>
      <c r="F26" s="22"/>
      <c r="G26" s="22"/>
      <c r="H26" s="22"/>
      <c r="I26" s="22"/>
      <c r="J26" s="22"/>
      <c r="K26" s="67" t="n">
        <f aca="false">SUM(K7:K25)*365</f>
        <v>55354.3251651524</v>
      </c>
      <c r="L26" s="67" t="n">
        <f aca="false">SUM(L7:L25)*365</f>
        <v>27559.8428598245</v>
      </c>
      <c r="M26" s="68" t="n">
        <f aca="false">L26/K26</f>
        <v>0.497880568096501</v>
      </c>
      <c r="N26" s="67" t="n">
        <f aca="false">SUM(N7:N25)*365</f>
        <v>16995.7326007267</v>
      </c>
      <c r="O26" s="3"/>
      <c r="P26" s="3"/>
      <c r="Q26" s="69"/>
      <c r="R26" s="28"/>
      <c r="S26" s="70"/>
      <c r="T26" s="3"/>
      <c r="U26" s="3"/>
    </row>
    <row r="27" customFormat="false" ht="12.75" hidden="false" customHeight="false" outlineLevel="0" collapsed="false">
      <c r="O27" s="3"/>
      <c r="P27" s="3"/>
      <c r="Q27" s="3"/>
      <c r="R27" s="3"/>
      <c r="S27" s="3"/>
      <c r="T27" s="3"/>
      <c r="U27" s="3"/>
    </row>
    <row r="28" customFormat="false" ht="12.75" hidden="false" customHeight="false" outlineLevel="0" collapsed="false">
      <c r="B28" s="0" t="s">
        <v>44</v>
      </c>
      <c r="O28" s="3"/>
      <c r="P28" s="3"/>
      <c r="Q28" s="3"/>
      <c r="R28" s="3"/>
      <c r="S28" s="3"/>
      <c r="T28" s="3"/>
      <c r="U28" s="3"/>
    </row>
    <row r="29" customFormat="false" ht="12.75" hidden="false" customHeight="false" outlineLevel="0" collapsed="false">
      <c r="O29" s="3"/>
      <c r="P29" s="3"/>
      <c r="Q29" s="3"/>
      <c r="R29" s="3"/>
      <c r="S29" s="3"/>
      <c r="T29" s="3"/>
      <c r="U29" s="3"/>
    </row>
    <row r="30" customFormat="false" ht="12.75" hidden="false" customHeight="false" outlineLevel="0" collapsed="false">
      <c r="O30" s="3"/>
      <c r="P30" s="3"/>
      <c r="Q30" s="3"/>
      <c r="R30" s="3"/>
      <c r="S30" s="3"/>
      <c r="T30" s="3"/>
      <c r="U30" s="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2001-03-28T14:25:32Z</dcterms:created>
  <dc:creator>s_mcrouch</dc:creator>
  <dc:description/>
  <dc:language>en-US</dc:language>
  <cp:lastModifiedBy>s_mcrouch</cp:lastModifiedBy>
  <cp:lastPrinted>2001-05-22T13:28:16Z</cp:lastPrinted>
  <cp:revision>0</cp:revision>
  <dc:subject/>
  <dc:title/>
</cp:coreProperties>
</file>