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externalReferences>
    <externalReference r:id="rId6"/>
    <externalReference r:id="rId7"/>
  </externalReferences>
  <definedNames>
    <definedName function="false" hidden="false" localSheetId="0" name="_xlnm.Print_Area" vbProcedure="false">Sheet1!$B$1:$M$30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<sst xmlns="http://schemas.openxmlformats.org/spreadsheetml/2006/main" count="46" uniqueCount="45">
  <si>
    <t xml:space="preserve">CONFIDENTIAL:  PPA - POWER AND GAS POSITIONS:</t>
  </si>
  <si>
    <t xml:space="preserve">Current to</t>
  </si>
  <si>
    <t xml:space="preserve">Hedgeable</t>
  </si>
  <si>
    <t xml:space="preserve">Current</t>
  </si>
  <si>
    <t xml:space="preserve">AECO</t>
  </si>
  <si>
    <t xml:space="preserve">Power Price</t>
  </si>
  <si>
    <t xml:space="preserve">Aeco Gas Price</t>
  </si>
  <si>
    <t xml:space="preserve">Heat Rate</t>
  </si>
  <si>
    <t xml:space="preserve">Jan 11/2001</t>
  </si>
  <si>
    <t xml:space="preserve">Beg. Year</t>
  </si>
  <si>
    <t xml:space="preserve">Volume</t>
  </si>
  <si>
    <t xml:space="preserve">Gas Hedges</t>
  </si>
  <si>
    <t xml:space="preserve">Hedge</t>
  </si>
  <si>
    <t xml:space="preserve">Power (MWh)</t>
  </si>
  <si>
    <t xml:space="preserve">Discount Days</t>
  </si>
  <si>
    <t xml:space="preserve">Power (MW)</t>
  </si>
  <si>
    <t xml:space="preserve">($/MWh)</t>
  </si>
  <si>
    <t xml:space="preserve">($/GJ)</t>
  </si>
  <si>
    <t xml:space="preserve">(GJ/MWh)</t>
  </si>
  <si>
    <t xml:space="preserve">Heat Rates</t>
  </si>
  <si>
    <t xml:space="preserve">HR Delta</t>
  </si>
  <si>
    <t xml:space="preserve"> (cont/day)</t>
  </si>
  <si>
    <t xml:space="preserve">(cont/day)</t>
  </si>
  <si>
    <t xml:space="preserve">% Hedged</t>
  </si>
  <si>
    <t xml:space="preserve">Cal 2002</t>
  </si>
  <si>
    <t xml:space="preserve">Cal 2003</t>
  </si>
  <si>
    <t xml:space="preserve">Cal 2004</t>
  </si>
  <si>
    <t xml:space="preserve">Cal 2005</t>
  </si>
  <si>
    <t xml:space="preserve">Cal 2006</t>
  </si>
  <si>
    <t xml:space="preserve">Cal 2007</t>
  </si>
  <si>
    <t xml:space="preserve">Cal 2008</t>
  </si>
  <si>
    <t xml:space="preserve">Cal 2009</t>
  </si>
  <si>
    <t xml:space="preserve">Cal 2010</t>
  </si>
  <si>
    <t xml:space="preserve">Cal 2011</t>
  </si>
  <si>
    <t xml:space="preserve">Cal 2012</t>
  </si>
  <si>
    <t xml:space="preserve">Cal 2013</t>
  </si>
  <si>
    <t xml:space="preserve">Cal 2014</t>
  </si>
  <si>
    <t xml:space="preserve">Cal 2015</t>
  </si>
  <si>
    <t xml:space="preserve">Cal 2016</t>
  </si>
  <si>
    <t xml:space="preserve">Cal 2017</t>
  </si>
  <si>
    <t xml:space="preserve">Cal 2018</t>
  </si>
  <si>
    <t xml:space="preserve">Cal 2019</t>
  </si>
  <si>
    <t xml:space="preserve">Cal 2020</t>
  </si>
  <si>
    <t xml:space="preserve">Total</t>
  </si>
  <si>
    <t xml:space="preserve">Note: Power position is 710MW * Availability factor (of 81-87%) - 9% transmission losses - hedges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</si>
</sst>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[$-409]m/d/yyyy"/>
    <numFmt numFmtId="166" formatCode="_(* #,##0.00_);_(* \(#,##0.00\);_(* \-??_);_(@_)"/>
    <numFmt numFmtId="167" formatCode="#,#00"/>
    <numFmt numFmtId="168" formatCode="_(* #,##0_);_(* \(#,##0\);_(* \-??_);_(@_)"/>
    <numFmt numFmtId="169" formatCode="0"/>
    <numFmt numFmtId="170" formatCode="[$-409]#,##0.00_);\(#,##0.00\)"/>
    <numFmt numFmtId="171" formatCode="0.00"/>
    <numFmt numFmtId="172" formatCode="0.00_);\(0.00\)"/>
    <numFmt numFmtId="173" formatCode="0.0"/>
    <numFmt numFmtId="174" formatCode="0%"/>
    <numFmt numFmtId="175" formatCode="0.00%"/>
    <numFmt numFmtId="176" formatCode="#,##0;[RED]#,##0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4" fontId="0" fillId="0" borderId="0" applyFont="true" applyBorder="false" applyAlignment="false" applyProtection="false"/>
  </cellStyleXfs>
  <cellXfs count="7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5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<Relationship Id="rId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Alberta/ALBERTASUM0820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alberta/alberta40820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adeSum"/>
      <sheetName val="Pricing Summary"/>
      <sheetName val="GasPosn"/>
      <sheetName val="Interest"/>
      <sheetName val="NymexData"/>
      <sheetName val="Cd"/>
      <sheetName val="Module1"/>
      <sheetName val="Module2"/>
    </sheetNames>
    <sheetDataSet>
      <sheetData sheetId="0">
        <row r="56">
          <cell r="A56">
            <v>37164</v>
          </cell>
        </row>
        <row r="56">
          <cell r="E56">
            <v>-29114.2240371704</v>
          </cell>
        </row>
        <row r="57">
          <cell r="A57">
            <v>37165</v>
          </cell>
        </row>
        <row r="57">
          <cell r="E57">
            <v>339167.670432512</v>
          </cell>
        </row>
        <row r="58">
          <cell r="A58">
            <v>37196</v>
          </cell>
        </row>
        <row r="58">
          <cell r="E58">
            <v>82141.9395002923</v>
          </cell>
        </row>
        <row r="59">
          <cell r="A59">
            <v>37226</v>
          </cell>
        </row>
        <row r="59">
          <cell r="E59">
            <v>135095.972465536</v>
          </cell>
        </row>
        <row r="60">
          <cell r="A60">
            <v>37257</v>
          </cell>
        </row>
        <row r="60">
          <cell r="E60">
            <v>392707.9453125</v>
          </cell>
        </row>
        <row r="61">
          <cell r="A61">
            <v>37288</v>
          </cell>
        </row>
        <row r="61">
          <cell r="E61">
            <v>352946.48046875</v>
          </cell>
        </row>
        <row r="62">
          <cell r="A62">
            <v>37316</v>
          </cell>
        </row>
        <row r="62">
          <cell r="E62">
            <v>390358.0546875</v>
          </cell>
        </row>
        <row r="63">
          <cell r="A63">
            <v>37347</v>
          </cell>
        </row>
        <row r="63">
          <cell r="E63">
            <v>375022.107421875</v>
          </cell>
        </row>
        <row r="64">
          <cell r="A64">
            <v>37377</v>
          </cell>
        </row>
        <row r="64">
          <cell r="E64">
            <v>388000.0390625</v>
          </cell>
        </row>
        <row r="65">
          <cell r="A65">
            <v>37408</v>
          </cell>
        </row>
        <row r="65">
          <cell r="E65">
            <v>374445.73828125</v>
          </cell>
        </row>
        <row r="66">
          <cell r="A66">
            <v>37438</v>
          </cell>
        </row>
        <row r="66">
          <cell r="E66">
            <v>385836.16796875</v>
          </cell>
        </row>
        <row r="67">
          <cell r="A67">
            <v>37469</v>
          </cell>
        </row>
        <row r="67">
          <cell r="E67">
            <v>384494.88671875</v>
          </cell>
        </row>
        <row r="68">
          <cell r="A68">
            <v>37500</v>
          </cell>
        </row>
        <row r="68">
          <cell r="E68">
            <v>372909.78125</v>
          </cell>
        </row>
        <row r="69">
          <cell r="A69">
            <v>37530</v>
          </cell>
        </row>
        <row r="69">
          <cell r="E69">
            <v>381207.68359375</v>
          </cell>
        </row>
        <row r="70">
          <cell r="A70">
            <v>37561</v>
          </cell>
        </row>
        <row r="70">
          <cell r="E70">
            <v>368790.83203125</v>
          </cell>
        </row>
        <row r="71">
          <cell r="A71">
            <v>37591</v>
          </cell>
        </row>
        <row r="71">
          <cell r="E71">
            <v>380725.185546875</v>
          </cell>
        </row>
        <row r="72">
          <cell r="A72">
            <v>37622</v>
          </cell>
        </row>
        <row r="72">
          <cell r="E72">
            <v>308715.45703125</v>
          </cell>
        </row>
        <row r="73">
          <cell r="A73">
            <v>37653</v>
          </cell>
        </row>
        <row r="73">
          <cell r="E73">
            <v>277666.01171875</v>
          </cell>
        </row>
        <row r="74">
          <cell r="A74">
            <v>37681</v>
          </cell>
        </row>
        <row r="74">
          <cell r="E74">
            <v>306197.125</v>
          </cell>
        </row>
        <row r="75">
          <cell r="A75">
            <v>37712</v>
          </cell>
        </row>
        <row r="75">
          <cell r="E75">
            <v>294675.5234375</v>
          </cell>
        </row>
        <row r="76">
          <cell r="A76">
            <v>37742</v>
          </cell>
        </row>
        <row r="76">
          <cell r="E76">
            <v>303483.333984375</v>
          </cell>
        </row>
        <row r="77">
          <cell r="A77">
            <v>37773</v>
          </cell>
        </row>
        <row r="77">
          <cell r="E77">
            <v>292318.66796875</v>
          </cell>
        </row>
        <row r="78">
          <cell r="A78">
            <v>37803</v>
          </cell>
        </row>
        <row r="78">
          <cell r="E78">
            <v>300383.31640625</v>
          </cell>
        </row>
        <row r="79">
          <cell r="A79">
            <v>37834</v>
          </cell>
        </row>
        <row r="79">
          <cell r="E79">
            <v>299220.78515625</v>
          </cell>
        </row>
        <row r="80">
          <cell r="A80">
            <v>37865</v>
          </cell>
        </row>
        <row r="80">
          <cell r="E80">
            <v>288465.185546875</v>
          </cell>
        </row>
        <row r="81">
          <cell r="A81">
            <v>37895</v>
          </cell>
        </row>
        <row r="81">
          <cell r="E81">
            <v>296686.962890625</v>
          </cell>
        </row>
        <row r="82">
          <cell r="A82">
            <v>37926</v>
          </cell>
        </row>
        <row r="82">
          <cell r="E82">
            <v>285921.982421875</v>
          </cell>
        </row>
        <row r="83">
          <cell r="A83">
            <v>37956</v>
          </cell>
        </row>
        <row r="83">
          <cell r="E83">
            <v>294207.34375</v>
          </cell>
        </row>
        <row r="84">
          <cell r="A84">
            <v>37987</v>
          </cell>
        </row>
        <row r="84">
          <cell r="E84">
            <v>278396.4453125</v>
          </cell>
        </row>
        <row r="85">
          <cell r="A85">
            <v>38018</v>
          </cell>
        </row>
        <row r="85">
          <cell r="E85">
            <v>259122.708984375</v>
          </cell>
        </row>
        <row r="86">
          <cell r="A86">
            <v>38047</v>
          </cell>
        </row>
        <row r="86">
          <cell r="E86">
            <v>275724.7109375</v>
          </cell>
        </row>
        <row r="87">
          <cell r="A87">
            <v>38078</v>
          </cell>
        </row>
        <row r="87">
          <cell r="E87">
            <v>265863.34765625</v>
          </cell>
        </row>
        <row r="88">
          <cell r="A88">
            <v>38108</v>
          </cell>
        </row>
        <row r="88">
          <cell r="E88">
            <v>273805.021484375</v>
          </cell>
        </row>
        <row r="89">
          <cell r="A89">
            <v>38139</v>
          </cell>
        </row>
        <row r="89">
          <cell r="E89">
            <v>263884.98828125</v>
          </cell>
        </row>
        <row r="90">
          <cell r="A90">
            <v>38169</v>
          </cell>
        </row>
        <row r="90">
          <cell r="E90">
            <v>271704.951171875</v>
          </cell>
        </row>
        <row r="91">
          <cell r="A91">
            <v>38200</v>
          </cell>
        </row>
        <row r="91">
          <cell r="E91">
            <v>270636.1953125</v>
          </cell>
        </row>
        <row r="92">
          <cell r="A92">
            <v>38231</v>
          </cell>
        </row>
        <row r="92">
          <cell r="E92">
            <v>260646.123046875</v>
          </cell>
        </row>
        <row r="93">
          <cell r="A93">
            <v>38261</v>
          </cell>
        </row>
        <row r="93">
          <cell r="E93">
            <v>268430.9140625</v>
          </cell>
        </row>
        <row r="94">
          <cell r="A94">
            <v>38292</v>
          </cell>
        </row>
        <row r="94">
          <cell r="E94">
            <v>258232.37109375</v>
          </cell>
        </row>
      </sheetData>
      <sheetData sheetId="1">
        <row r="12">
          <cell r="AB12">
            <v>37164</v>
          </cell>
        </row>
        <row r="12">
          <cell r="AK12">
            <v>52.6280109444445</v>
          </cell>
        </row>
        <row r="12">
          <cell r="AO12">
            <v>716.275904911884</v>
          </cell>
        </row>
        <row r="13">
          <cell r="AB13">
            <v>37165</v>
          </cell>
        </row>
        <row r="13">
          <cell r="AK13">
            <v>54.4501056023082</v>
          </cell>
        </row>
        <row r="13">
          <cell r="AO13">
            <v>737.596297573116</v>
          </cell>
        </row>
        <row r="14">
          <cell r="AB14">
            <v>37196</v>
          </cell>
        </row>
        <row r="14">
          <cell r="AK14">
            <v>50.9878264452569</v>
          </cell>
        </row>
        <row r="14">
          <cell r="AO14">
            <v>711.463949545221</v>
          </cell>
        </row>
        <row r="15">
          <cell r="AB15">
            <v>37226</v>
          </cell>
        </row>
        <row r="15">
          <cell r="AK15">
            <v>55.2786066610212</v>
          </cell>
        </row>
        <row r="15">
          <cell r="AO15">
            <v>732.804929503551</v>
          </cell>
        </row>
        <row r="16">
          <cell r="AB16">
            <v>37257</v>
          </cell>
        </row>
        <row r="16">
          <cell r="AK16">
            <v>50.5882874251068</v>
          </cell>
        </row>
        <row r="16">
          <cell r="AO16">
            <v>730.54665312229</v>
          </cell>
        </row>
        <row r="17">
          <cell r="AB17">
            <v>37288</v>
          </cell>
        </row>
        <row r="17">
          <cell r="AK17">
            <v>49.4814886748443</v>
          </cell>
        </row>
        <row r="17">
          <cell r="AO17">
            <v>657.906514303589</v>
          </cell>
        </row>
        <row r="18">
          <cell r="P18" t="str">
            <v>Cal 2002</v>
          </cell>
          <cell r="Q18">
            <v>4.74882456828852</v>
          </cell>
        </row>
        <row r="18">
          <cell r="AB18">
            <v>37316</v>
          </cell>
        </row>
        <row r="18">
          <cell r="AK18">
            <v>47.3791867397803</v>
          </cell>
        </row>
        <row r="18">
          <cell r="AO18">
            <v>726.028611837345</v>
          </cell>
        </row>
        <row r="19">
          <cell r="P19" t="str">
            <v>Cal 2003</v>
          </cell>
          <cell r="Q19">
            <v>4.90073135183053</v>
          </cell>
        </row>
        <row r="19">
          <cell r="AB19">
            <v>37347</v>
          </cell>
        </row>
        <row r="19">
          <cell r="AK19">
            <v>45.3633582815791</v>
          </cell>
        </row>
        <row r="19">
          <cell r="AO19">
            <v>700.361952110399</v>
          </cell>
        </row>
        <row r="20">
          <cell r="P20" t="str">
            <v>Cal 2004</v>
          </cell>
          <cell r="Q20">
            <v>4.95847291649563</v>
          </cell>
        </row>
        <row r="20">
          <cell r="AB20">
            <v>37377</v>
          </cell>
        </row>
        <row r="20">
          <cell r="AK20">
            <v>45.2488918558387</v>
          </cell>
        </row>
        <row r="20">
          <cell r="AO20">
            <v>721.238365056813</v>
          </cell>
        </row>
        <row r="21">
          <cell r="P21" t="str">
            <v>Cal 2005</v>
          </cell>
          <cell r="Q21">
            <v>4.99733163566833</v>
          </cell>
        </row>
        <row r="21">
          <cell r="AB21">
            <v>37408</v>
          </cell>
        </row>
        <row r="21">
          <cell r="AK21">
            <v>45.4983388780332</v>
          </cell>
        </row>
        <row r="21">
          <cell r="AO21">
            <v>695.649894930773</v>
          </cell>
        </row>
        <row r="22">
          <cell r="P22" t="str">
            <v>Cal 2006</v>
          </cell>
          <cell r="Q22">
            <v>5.05087640280679</v>
          </cell>
        </row>
        <row r="22">
          <cell r="AB22">
            <v>37438</v>
          </cell>
        </row>
        <row r="22">
          <cell r="AK22">
            <v>46.4434631031048</v>
          </cell>
        </row>
        <row r="22">
          <cell r="AO22">
            <v>716.303126836021</v>
          </cell>
        </row>
        <row r="23">
          <cell r="P23" t="str">
            <v>Cal 2007</v>
          </cell>
          <cell r="Q23">
            <v>5.11059277004427</v>
          </cell>
        </row>
        <row r="23">
          <cell r="AB23">
            <v>37469</v>
          </cell>
        </row>
        <row r="23">
          <cell r="AK23">
            <v>47.2331674893389</v>
          </cell>
        </row>
        <row r="23">
          <cell r="AO23">
            <v>713.676130320361</v>
          </cell>
        </row>
        <row r="24">
          <cell r="P24" t="str">
            <v>Cal 2008</v>
          </cell>
          <cell r="Q24">
            <v>5.16258520089478</v>
          </cell>
        </row>
        <row r="24">
          <cell r="AB24">
            <v>37500</v>
          </cell>
        </row>
        <row r="24">
          <cell r="AK24">
            <v>46.6715894961817</v>
          </cell>
        </row>
        <row r="24">
          <cell r="AO24">
            <v>688.161986557152</v>
          </cell>
        </row>
        <row r="25">
          <cell r="P25" t="str">
            <v>Cal 2009</v>
          </cell>
          <cell r="Q25">
            <v>5.08667602068109</v>
          </cell>
        </row>
        <row r="25">
          <cell r="AB25">
            <v>37530</v>
          </cell>
        </row>
        <row r="25">
          <cell r="AK25">
            <v>47.6108933616535</v>
          </cell>
        </row>
        <row r="25">
          <cell r="AO25">
            <v>708.368736550381</v>
          </cell>
        </row>
        <row r="26">
          <cell r="P26" t="str">
            <v>Cal 2010</v>
          </cell>
          <cell r="Q26">
            <v>5.14289667016501</v>
          </cell>
        </row>
        <row r="26">
          <cell r="AB26">
            <v>37561</v>
          </cell>
        </row>
        <row r="26">
          <cell r="AK26">
            <v>49.4048998756033</v>
          </cell>
        </row>
        <row r="26">
          <cell r="AO26">
            <v>682.834672451366</v>
          </cell>
        </row>
        <row r="27">
          <cell r="P27" t="str">
            <v>Cal 2011</v>
          </cell>
          <cell r="Q27">
            <v>5.19182813268154</v>
          </cell>
        </row>
        <row r="27">
          <cell r="AB27">
            <v>37591</v>
          </cell>
        </row>
        <row r="27">
          <cell r="AK27">
            <v>51.7331813125547</v>
          </cell>
        </row>
        <row r="27">
          <cell r="AO27">
            <v>702.715546287005</v>
          </cell>
        </row>
        <row r="28">
          <cell r="P28" t="str">
            <v>Cal 2012</v>
          </cell>
          <cell r="Q28">
            <v>5.28178405837202</v>
          </cell>
        </row>
        <row r="28">
          <cell r="AB28">
            <v>37622</v>
          </cell>
        </row>
        <row r="28">
          <cell r="AK28">
            <v>49.1824746272057</v>
          </cell>
        </row>
        <row r="28">
          <cell r="AO28">
            <v>699.779448929797</v>
          </cell>
        </row>
        <row r="29">
          <cell r="P29" t="str">
            <v>Cal 2013</v>
          </cell>
          <cell r="Q29">
            <v>5.33803563475779</v>
          </cell>
        </row>
        <row r="29">
          <cell r="AB29">
            <v>37653</v>
          </cell>
        </row>
        <row r="29">
          <cell r="AK29">
            <v>47.7674087548084</v>
          </cell>
        </row>
        <row r="29">
          <cell r="AO29">
            <v>629.588283569115</v>
          </cell>
        </row>
        <row r="30">
          <cell r="P30" t="str">
            <v>Cal 2014</v>
          </cell>
          <cell r="Q30">
            <v>5.40845656585133</v>
          </cell>
        </row>
        <row r="30">
          <cell r="AB30">
            <v>37681</v>
          </cell>
        </row>
        <row r="30">
          <cell r="AK30">
            <v>46.0177381032544</v>
          </cell>
        </row>
        <row r="30">
          <cell r="AO30">
            <v>694.076702580968</v>
          </cell>
        </row>
        <row r="31">
          <cell r="P31" t="str">
            <v>Cal 2015</v>
          </cell>
          <cell r="Q31">
            <v>5.48435560065063</v>
          </cell>
        </row>
        <row r="31">
          <cell r="AB31">
            <v>37712</v>
          </cell>
        </row>
        <row r="31">
          <cell r="AK31">
            <v>43.0183245087965</v>
          </cell>
        </row>
        <row r="31">
          <cell r="AO31">
            <v>668.809488042801</v>
          </cell>
        </row>
        <row r="32">
          <cell r="P32" t="str">
            <v>Cal 2016</v>
          </cell>
          <cell r="Q32">
            <v>5.61429331105198</v>
          </cell>
        </row>
        <row r="32">
          <cell r="AB32">
            <v>37742</v>
          </cell>
        </row>
        <row r="32">
          <cell r="AK32">
            <v>42.7712861523843</v>
          </cell>
        </row>
        <row r="32">
          <cell r="AO32">
            <v>688.026624404103</v>
          </cell>
        </row>
        <row r="33">
          <cell r="P33" t="str">
            <v>Cal 2017</v>
          </cell>
          <cell r="Q33">
            <v>5.72329431058531</v>
          </cell>
        </row>
        <row r="33">
          <cell r="AB33">
            <v>37773</v>
          </cell>
        </row>
        <row r="33">
          <cell r="AK33">
            <v>43.2848423070943</v>
          </cell>
        </row>
        <row r="33">
          <cell r="AO33">
            <v>662.880357792576</v>
          </cell>
        </row>
        <row r="34">
          <cell r="P34" t="str">
            <v>Cal 2018</v>
          </cell>
          <cell r="Q34">
            <v>5.82292966016723</v>
          </cell>
        </row>
        <row r="34">
          <cell r="AB34">
            <v>37803</v>
          </cell>
        </row>
        <row r="34">
          <cell r="AK34">
            <v>43.9043232542395</v>
          </cell>
        </row>
        <row r="34">
          <cell r="AO34">
            <v>681.825019250354</v>
          </cell>
        </row>
        <row r="35">
          <cell r="P35" t="str">
            <v>Cal 2019</v>
          </cell>
          <cell r="Q35">
            <v>5.91872580242295</v>
          </cell>
        </row>
        <row r="35">
          <cell r="AB35">
            <v>37834</v>
          </cell>
        </row>
        <row r="35">
          <cell r="AK35">
            <v>44.2375549838771</v>
          </cell>
        </row>
        <row r="35">
          <cell r="AO35">
            <v>678.616976980852</v>
          </cell>
        </row>
        <row r="36">
          <cell r="P36" t="str">
            <v>Cal 2020</v>
          </cell>
          <cell r="Q36">
            <v>6.0113855097868</v>
          </cell>
        </row>
        <row r="36">
          <cell r="AB36">
            <v>37865</v>
          </cell>
        </row>
        <row r="36">
          <cell r="AK36">
            <v>44.3667686665094</v>
          </cell>
        </row>
        <row r="36">
          <cell r="AO36">
            <v>653.751737291936</v>
          </cell>
        </row>
        <row r="37">
          <cell r="AB37">
            <v>37895</v>
          </cell>
        </row>
        <row r="37">
          <cell r="AK37">
            <v>44.5675083493384</v>
          </cell>
        </row>
        <row r="37">
          <cell r="AO37">
            <v>672.481307854148</v>
          </cell>
        </row>
        <row r="38">
          <cell r="AB38">
            <v>37926</v>
          </cell>
        </row>
        <row r="38">
          <cell r="AK38">
            <v>46.4399817822022</v>
          </cell>
        </row>
        <row r="38">
          <cell r="AO38">
            <v>647.870586003735</v>
          </cell>
        </row>
        <row r="39">
          <cell r="AB39">
            <v>37956</v>
          </cell>
        </row>
        <row r="39">
          <cell r="AK39">
            <v>48.908627599917</v>
          </cell>
        </row>
        <row r="39">
          <cell r="AO39">
            <v>666.361437325923</v>
          </cell>
        </row>
        <row r="40">
          <cell r="AB40">
            <v>37987</v>
          </cell>
        </row>
        <row r="40">
          <cell r="AK40">
            <v>46.9729365537201</v>
          </cell>
        </row>
        <row r="40">
          <cell r="AO40">
            <v>663.21915875281</v>
          </cell>
        </row>
        <row r="41">
          <cell r="AB41">
            <v>38018</v>
          </cell>
        </row>
        <row r="41">
          <cell r="AK41">
            <v>45.5963629566538</v>
          </cell>
        </row>
        <row r="41">
          <cell r="AO41">
            <v>617.630537147915</v>
          </cell>
        </row>
        <row r="42">
          <cell r="AB42">
            <v>38047</v>
          </cell>
        </row>
        <row r="42">
          <cell r="AK42">
            <v>44.113310636712</v>
          </cell>
        </row>
        <row r="42">
          <cell r="AO42">
            <v>657.0778171131</v>
          </cell>
        </row>
        <row r="43">
          <cell r="AB43">
            <v>38078</v>
          </cell>
        </row>
        <row r="43">
          <cell r="AK43">
            <v>41.2322213343376</v>
          </cell>
        </row>
        <row r="43">
          <cell r="AO43">
            <v>632.864714432175</v>
          </cell>
        </row>
        <row r="44">
          <cell r="AB44">
            <v>38108</v>
          </cell>
        </row>
        <row r="44">
          <cell r="AK44">
            <v>40.8432133593437</v>
          </cell>
        </row>
        <row r="44">
          <cell r="AO44">
            <v>650.756514382621</v>
          </cell>
        </row>
        <row r="45">
          <cell r="AB45">
            <v>38139</v>
          </cell>
        </row>
        <row r="45">
          <cell r="AK45">
            <v>41.6027418776114</v>
          </cell>
        </row>
        <row r="45">
          <cell r="AO45">
            <v>626.710399064666</v>
          </cell>
        </row>
        <row r="46">
          <cell r="AB46">
            <v>38169</v>
          </cell>
        </row>
        <row r="46">
          <cell r="AK46">
            <v>42.0586151232188</v>
          </cell>
        </row>
        <row r="46">
          <cell r="AO46">
            <v>644.36041179008</v>
          </cell>
        </row>
        <row r="47">
          <cell r="AB47">
            <v>38200</v>
          </cell>
        </row>
        <row r="47">
          <cell r="AK47">
            <v>42.5929526859987</v>
          </cell>
        </row>
        <row r="47">
          <cell r="AO47">
            <v>641.082381577703</v>
          </cell>
        </row>
        <row r="48">
          <cell r="AB48">
            <v>38231</v>
          </cell>
        </row>
        <row r="48">
          <cell r="AK48">
            <v>42.4022169993268</v>
          </cell>
        </row>
        <row r="48">
          <cell r="AO48">
            <v>617.433617182569</v>
          </cell>
        </row>
        <row r="49">
          <cell r="AB49">
            <v>38261</v>
          </cell>
        </row>
        <row r="49">
          <cell r="AK49">
            <v>42.403310235814</v>
          </cell>
        </row>
        <row r="49">
          <cell r="AO49">
            <v>635.016600746775</v>
          </cell>
        </row>
        <row r="50">
          <cell r="AB50">
            <v>38292</v>
          </cell>
        </row>
        <row r="50">
          <cell r="AK50">
            <v>44.7067735231108</v>
          </cell>
        </row>
        <row r="50">
          <cell r="AO50">
            <v>611.698637001947</v>
          </cell>
        </row>
        <row r="51">
          <cell r="AB51">
            <v>38322</v>
          </cell>
        </row>
        <row r="51">
          <cell r="AK51">
            <v>46.8332587808667</v>
          </cell>
        </row>
        <row r="51">
          <cell r="AO51">
            <v>629.082538840568</v>
          </cell>
        </row>
        <row r="52">
          <cell r="AB52">
            <v>38353</v>
          </cell>
        </row>
        <row r="52">
          <cell r="AK52">
            <v>45.9551469531403</v>
          </cell>
        </row>
        <row r="52">
          <cell r="AO52">
            <v>626.060876905447</v>
          </cell>
        </row>
        <row r="53">
          <cell r="AB53">
            <v>38384</v>
          </cell>
        </row>
        <row r="53">
          <cell r="AK53">
            <v>44.7616196312328</v>
          </cell>
        </row>
        <row r="53">
          <cell r="AO53">
            <v>562.972873192091</v>
          </cell>
        </row>
        <row r="54">
          <cell r="AB54">
            <v>38412</v>
          </cell>
        </row>
        <row r="54">
          <cell r="AK54">
            <v>43.1961300325693</v>
          </cell>
        </row>
        <row r="54">
          <cell r="AO54">
            <v>620.299707552602</v>
          </cell>
        </row>
        <row r="55">
          <cell r="AB55">
            <v>38443</v>
          </cell>
        </row>
        <row r="55">
          <cell r="AK55">
            <v>40.2311262131923</v>
          </cell>
        </row>
        <row r="55">
          <cell r="AO55">
            <v>597.438103013123</v>
          </cell>
        </row>
        <row r="56">
          <cell r="AB56">
            <v>38473</v>
          </cell>
        </row>
        <row r="56">
          <cell r="AK56">
            <v>40.0479655652182</v>
          </cell>
        </row>
        <row r="56">
          <cell r="AO56">
            <v>614.33031469698</v>
          </cell>
        </row>
        <row r="57">
          <cell r="AB57">
            <v>38504</v>
          </cell>
        </row>
        <row r="57">
          <cell r="AK57">
            <v>40.6705282094397</v>
          </cell>
        </row>
        <row r="57">
          <cell r="AO57">
            <v>591.655108166693</v>
          </cell>
        </row>
        <row r="58">
          <cell r="AB58">
            <v>38534</v>
          </cell>
        </row>
        <row r="58">
          <cell r="AK58">
            <v>40.9739110284423</v>
          </cell>
        </row>
        <row r="58">
          <cell r="AO58">
            <v>608.349254607583</v>
          </cell>
        </row>
        <row r="59">
          <cell r="AB59">
            <v>38565</v>
          </cell>
        </row>
        <row r="59">
          <cell r="AK59">
            <v>41.745615729924</v>
          </cell>
        </row>
        <row r="59">
          <cell r="AO59">
            <v>605.305703941235</v>
          </cell>
        </row>
        <row r="60">
          <cell r="AB60">
            <v>38596</v>
          </cell>
        </row>
        <row r="60">
          <cell r="AK60">
            <v>41.4302134566311</v>
          </cell>
        </row>
        <row r="60">
          <cell r="AO60">
            <v>582.913676020632</v>
          </cell>
        </row>
        <row r="61">
          <cell r="AB61">
            <v>38626</v>
          </cell>
        </row>
        <row r="61">
          <cell r="AK61">
            <v>41.4242116380916</v>
          </cell>
        </row>
        <row r="61">
          <cell r="AO61">
            <v>599.309849172895</v>
          </cell>
        </row>
        <row r="62">
          <cell r="AB62">
            <v>38657</v>
          </cell>
        </row>
        <row r="62">
          <cell r="AK62">
            <v>43.7391182745937</v>
          </cell>
        </row>
        <row r="62">
          <cell r="AO62">
            <v>577.106864561389</v>
          </cell>
        </row>
        <row r="63">
          <cell r="AB63">
            <v>38687</v>
          </cell>
        </row>
        <row r="63">
          <cell r="AK63">
            <v>45.6034660293557</v>
          </cell>
        </row>
        <row r="63">
          <cell r="AO63">
            <v>593.306025393336</v>
          </cell>
        </row>
        <row r="64">
          <cell r="AB64">
            <v>38718</v>
          </cell>
        </row>
        <row r="64">
          <cell r="AK64">
            <v>40.4282134079109</v>
          </cell>
        </row>
        <row r="64">
          <cell r="AO64">
            <v>590.252313965948</v>
          </cell>
        </row>
        <row r="65">
          <cell r="AB65">
            <v>38749</v>
          </cell>
        </row>
        <row r="65">
          <cell r="AK65">
            <v>39.3220110244819</v>
          </cell>
        </row>
        <row r="65">
          <cell r="AO65">
            <v>530.598353474473</v>
          </cell>
        </row>
        <row r="66">
          <cell r="AB66">
            <v>38777</v>
          </cell>
        </row>
        <row r="66">
          <cell r="AK66">
            <v>37.9120718236699</v>
          </cell>
        </row>
        <row r="66">
          <cell r="AO66">
            <v>584.436443237641</v>
          </cell>
        </row>
        <row r="67">
          <cell r="AB67">
            <v>38808</v>
          </cell>
        </row>
        <row r="67">
          <cell r="AK67">
            <v>35.3780559587379</v>
          </cell>
        </row>
        <row r="67">
          <cell r="AO67">
            <v>562.705441466036</v>
          </cell>
        </row>
        <row r="68">
          <cell r="AB68">
            <v>38838</v>
          </cell>
        </row>
        <row r="68">
          <cell r="AK68">
            <v>35.3525649082878</v>
          </cell>
        </row>
        <row r="68">
          <cell r="AO68">
            <v>578.419116083974</v>
          </cell>
        </row>
        <row r="69">
          <cell r="AB69">
            <v>38869</v>
          </cell>
        </row>
        <row r="69">
          <cell r="AK69">
            <v>35.7464556992961</v>
          </cell>
        </row>
        <row r="69">
          <cell r="AO69">
            <v>556.880271056207</v>
          </cell>
        </row>
        <row r="70">
          <cell r="AB70">
            <v>38899</v>
          </cell>
        </row>
        <row r="70">
          <cell r="AK70">
            <v>36.1813748885253</v>
          </cell>
        </row>
        <row r="70">
          <cell r="AO70">
            <v>572.398813348804</v>
          </cell>
        </row>
        <row r="71">
          <cell r="AB71">
            <v>38930</v>
          </cell>
        </row>
        <row r="71">
          <cell r="AK71">
            <v>36.6642217819056</v>
          </cell>
        </row>
        <row r="71">
          <cell r="AO71">
            <v>569.338625936558</v>
          </cell>
        </row>
        <row r="72">
          <cell r="AB72">
            <v>38961</v>
          </cell>
        </row>
        <row r="72">
          <cell r="AK72">
            <v>36.4490130425595</v>
          </cell>
        </row>
        <row r="72">
          <cell r="AO72">
            <v>548.20392575283</v>
          </cell>
        </row>
        <row r="73">
          <cell r="AB73">
            <v>38991</v>
          </cell>
        </row>
        <row r="73">
          <cell r="AK73">
            <v>36.5330608364409</v>
          </cell>
        </row>
        <row r="73">
          <cell r="AO73">
            <v>563.670353135662</v>
          </cell>
        </row>
        <row r="74">
          <cell r="AB74">
            <v>39022</v>
          </cell>
        </row>
        <row r="74">
          <cell r="AK74">
            <v>38.4770453762292</v>
          </cell>
        </row>
        <row r="74">
          <cell r="AO74">
            <v>542.847380302436</v>
          </cell>
        </row>
        <row r="75">
          <cell r="AB75">
            <v>39052</v>
          </cell>
        </row>
        <row r="75">
          <cell r="AK75">
            <v>40.0954429374476</v>
          </cell>
        </row>
        <row r="75">
          <cell r="AO75">
            <v>558.146216716339</v>
          </cell>
        </row>
        <row r="76">
          <cell r="AB76">
            <v>39083</v>
          </cell>
        </row>
        <row r="76">
          <cell r="AK76">
            <v>40.928794754974</v>
          </cell>
        </row>
        <row r="76">
          <cell r="AO76">
            <v>555.347092652905</v>
          </cell>
        </row>
        <row r="77">
          <cell r="AB77">
            <v>39114</v>
          </cell>
        </row>
        <row r="77">
          <cell r="AK77">
            <v>39.7693540501672</v>
          </cell>
        </row>
        <row r="77">
          <cell r="AO77">
            <v>499.300557686244</v>
          </cell>
        </row>
        <row r="78">
          <cell r="AB78">
            <v>39142</v>
          </cell>
        </row>
        <row r="78">
          <cell r="AK78">
            <v>38.3375666035787</v>
          </cell>
        </row>
        <row r="78">
          <cell r="AO78">
            <v>550.035298439239</v>
          </cell>
        </row>
        <row r="79">
          <cell r="AB79">
            <v>39173</v>
          </cell>
        </row>
        <row r="79">
          <cell r="AK79">
            <v>35.8475691064628</v>
          </cell>
        </row>
        <row r="79">
          <cell r="AO79">
            <v>529.677351777207</v>
          </cell>
        </row>
        <row r="80">
          <cell r="AB80">
            <v>39203</v>
          </cell>
        </row>
        <row r="80">
          <cell r="AK80">
            <v>35.7995568038159</v>
          </cell>
        </row>
        <row r="80">
          <cell r="AO80">
            <v>544.565259821125</v>
          </cell>
        </row>
        <row r="81">
          <cell r="AB81">
            <v>39234</v>
          </cell>
        </row>
        <row r="81">
          <cell r="AK81">
            <v>36.1702863979544</v>
          </cell>
        </row>
        <row r="81">
          <cell r="AO81">
            <v>524.394306022924</v>
          </cell>
        </row>
        <row r="82">
          <cell r="AB82">
            <v>39264</v>
          </cell>
        </row>
        <row r="82">
          <cell r="AK82">
            <v>36.6448226403364</v>
          </cell>
        </row>
        <row r="82">
          <cell r="AO82">
            <v>539.117822285184</v>
          </cell>
        </row>
        <row r="83">
          <cell r="AB83">
            <v>39295</v>
          </cell>
        </row>
        <row r="83">
          <cell r="AK83">
            <v>37.1058143294989</v>
          </cell>
        </row>
        <row r="83">
          <cell r="AO83">
            <v>536.358247884818</v>
          </cell>
        </row>
        <row r="84">
          <cell r="AB84">
            <v>39326</v>
          </cell>
        </row>
        <row r="84">
          <cell r="AK84">
            <v>36.8386870282128</v>
          </cell>
        </row>
        <row r="84">
          <cell r="AO84">
            <v>516.46831820021</v>
          </cell>
        </row>
        <row r="85">
          <cell r="AB85">
            <v>39356</v>
          </cell>
        </row>
        <row r="85">
          <cell r="AK85">
            <v>37.0190586122512</v>
          </cell>
        </row>
        <row r="85">
          <cell r="AO85">
            <v>530.945684077184</v>
          </cell>
        </row>
        <row r="86">
          <cell r="AB86">
            <v>39387</v>
          </cell>
        </row>
        <row r="86">
          <cell r="AK86">
            <v>38.9093982974335</v>
          </cell>
        </row>
        <row r="86">
          <cell r="AO86">
            <v>511.241398393547</v>
          </cell>
        </row>
        <row r="87">
          <cell r="AB87">
            <v>39417</v>
          </cell>
        </row>
        <row r="87">
          <cell r="AK87">
            <v>40.5221979915865</v>
          </cell>
        </row>
        <row r="87">
          <cell r="AO87">
            <v>525.556752508642</v>
          </cell>
        </row>
        <row r="88">
          <cell r="AB88">
            <v>39448</v>
          </cell>
        </row>
        <row r="88">
          <cell r="AK88">
            <v>41.4069338827552</v>
          </cell>
        </row>
        <row r="88">
          <cell r="AO88">
            <v>522.827299090188</v>
          </cell>
        </row>
        <row r="89">
          <cell r="AB89">
            <v>39479</v>
          </cell>
        </row>
        <row r="89">
          <cell r="AK89">
            <v>40.2586878607986</v>
          </cell>
        </row>
        <row r="89">
          <cell r="AO89">
            <v>486.694726219799</v>
          </cell>
        </row>
        <row r="90">
          <cell r="AB90">
            <v>39508</v>
          </cell>
        </row>
        <row r="90">
          <cell r="AK90">
            <v>38.7646474948544</v>
          </cell>
        </row>
        <row r="90">
          <cell r="AO90">
            <v>517.562305912594</v>
          </cell>
        </row>
        <row r="91">
          <cell r="AB91">
            <v>39539</v>
          </cell>
        </row>
        <row r="91">
          <cell r="AK91">
            <v>36.3758760192141</v>
          </cell>
        </row>
        <row r="91">
          <cell r="AO91">
            <v>498.318101233886</v>
          </cell>
        </row>
        <row r="92">
          <cell r="AB92">
            <v>39569</v>
          </cell>
        </row>
        <row r="92">
          <cell r="AK92">
            <v>36.2557141007648</v>
          </cell>
        </row>
        <row r="92">
          <cell r="AO92">
            <v>512.233967688026</v>
          </cell>
        </row>
        <row r="93">
          <cell r="AB93">
            <v>39600</v>
          </cell>
        </row>
        <row r="93">
          <cell r="AK93">
            <v>36.6172856020111</v>
          </cell>
        </row>
        <row r="93">
          <cell r="AO93">
            <v>493.173351100714</v>
          </cell>
        </row>
        <row r="94">
          <cell r="AB94">
            <v>39630</v>
          </cell>
        </row>
        <row r="94">
          <cell r="AK94">
            <v>37.1637871595568</v>
          </cell>
        </row>
        <row r="94">
          <cell r="AO94">
            <v>506.930609418425</v>
          </cell>
        </row>
        <row r="95">
          <cell r="AB95">
            <v>39661</v>
          </cell>
        </row>
        <row r="95">
          <cell r="AK95">
            <v>37.5034540750305</v>
          </cell>
        </row>
        <row r="95">
          <cell r="AO95">
            <v>504.24515116596</v>
          </cell>
        </row>
        <row r="96">
          <cell r="AB96">
            <v>39692</v>
          </cell>
        </row>
        <row r="96">
          <cell r="AK96">
            <v>37.3809073289117</v>
          </cell>
        </row>
        <row r="96">
          <cell r="AO96">
            <v>485.460233236053</v>
          </cell>
        </row>
        <row r="97">
          <cell r="AB97">
            <v>39722</v>
          </cell>
        </row>
        <row r="97">
          <cell r="AK97">
            <v>37.5013027243089</v>
          </cell>
        </row>
        <row r="97">
          <cell r="AO97">
            <v>498.980159262663</v>
          </cell>
        </row>
        <row r="98">
          <cell r="AB98">
            <v>39753</v>
          </cell>
        </row>
        <row r="98">
          <cell r="AK98">
            <v>38.7280113301301</v>
          </cell>
        </row>
        <row r="98">
          <cell r="AO98">
            <v>480.377230445856</v>
          </cell>
        </row>
        <row r="99">
          <cell r="AB99">
            <v>39783</v>
          </cell>
        </row>
        <row r="99">
          <cell r="AK99">
            <v>40.5041199407139</v>
          </cell>
        </row>
        <row r="99">
          <cell r="AO99">
            <v>493.741052235383</v>
          </cell>
        </row>
        <row r="100">
          <cell r="AB100">
            <v>39814</v>
          </cell>
        </row>
        <row r="100">
          <cell r="AK100">
            <v>41.3557975092044</v>
          </cell>
        </row>
        <row r="100">
          <cell r="AO100">
            <v>491.088586304358</v>
          </cell>
        </row>
        <row r="101">
          <cell r="AB101">
            <v>39845</v>
          </cell>
        </row>
        <row r="101">
          <cell r="AK101">
            <v>40.2349312666052</v>
          </cell>
        </row>
        <row r="101">
          <cell r="AO101">
            <v>441.376331962682</v>
          </cell>
        </row>
        <row r="102">
          <cell r="AB102">
            <v>39873</v>
          </cell>
        </row>
        <row r="102">
          <cell r="AK102">
            <v>38.7883368909458</v>
          </cell>
        </row>
        <row r="102">
          <cell r="AO102">
            <v>486.059221149128</v>
          </cell>
        </row>
        <row r="103">
          <cell r="AB103">
            <v>39904</v>
          </cell>
        </row>
        <row r="103">
          <cell r="AK103">
            <v>35.1944208659985</v>
          </cell>
        </row>
        <row r="103">
          <cell r="AO103">
            <v>467.903897899213</v>
          </cell>
        </row>
        <row r="104">
          <cell r="AB104">
            <v>39934</v>
          </cell>
        </row>
        <row r="104">
          <cell r="AK104">
            <v>35.0433174130954</v>
          </cell>
        </row>
        <row r="104">
          <cell r="AO104">
            <v>480.885660720943</v>
          </cell>
        </row>
        <row r="105">
          <cell r="AB105">
            <v>39965</v>
          </cell>
        </row>
        <row r="105">
          <cell r="AK105">
            <v>35.5126198778802</v>
          </cell>
        </row>
        <row r="105">
          <cell r="AO105">
            <v>462.909951072257</v>
          </cell>
        </row>
        <row r="106">
          <cell r="AB106">
            <v>39995</v>
          </cell>
        </row>
        <row r="106">
          <cell r="AK106">
            <v>36.0464298622232</v>
          </cell>
        </row>
        <row r="106">
          <cell r="AO106">
            <v>475.739151901301</v>
          </cell>
        </row>
        <row r="107">
          <cell r="AB107">
            <v>40026</v>
          </cell>
        </row>
        <row r="107">
          <cell r="AK107">
            <v>36.3813399958109</v>
          </cell>
        </row>
        <row r="107">
          <cell r="AO107">
            <v>473.134181889403</v>
          </cell>
        </row>
        <row r="108">
          <cell r="AB108">
            <v>40057</v>
          </cell>
        </row>
        <row r="108">
          <cell r="AK108">
            <v>36.2689616428244</v>
          </cell>
        </row>
        <row r="108">
          <cell r="AO108">
            <v>455.428005084862</v>
          </cell>
        </row>
        <row r="109">
          <cell r="AB109">
            <v>40087</v>
          </cell>
        </row>
        <row r="109">
          <cell r="AK109">
            <v>36.36795551664</v>
          </cell>
        </row>
        <row r="109">
          <cell r="AO109">
            <v>468.029069147623</v>
          </cell>
        </row>
        <row r="110">
          <cell r="AB110">
            <v>40118</v>
          </cell>
        </row>
        <row r="110">
          <cell r="AK110">
            <v>39.4386165770559</v>
          </cell>
        </row>
        <row r="110">
          <cell r="AO110">
            <v>450.500681951368</v>
          </cell>
        </row>
        <row r="111">
          <cell r="AB111">
            <v>40148</v>
          </cell>
        </row>
        <row r="111">
          <cell r="AK111">
            <v>41.1983457188613</v>
          </cell>
        </row>
        <row r="111">
          <cell r="AO111">
            <v>462.951787386565</v>
          </cell>
        </row>
        <row r="112">
          <cell r="AB112">
            <v>40179</v>
          </cell>
        </row>
        <row r="112">
          <cell r="AK112">
            <v>42.0529484009699</v>
          </cell>
        </row>
        <row r="112">
          <cell r="AO112">
            <v>460.38229033308</v>
          </cell>
        </row>
        <row r="113">
          <cell r="AB113">
            <v>40210</v>
          </cell>
        </row>
        <row r="113">
          <cell r="AK113">
            <v>40.9871123776112</v>
          </cell>
        </row>
        <row r="113">
          <cell r="AO113">
            <v>413.707912111392</v>
          </cell>
        </row>
        <row r="114">
          <cell r="AB114">
            <v>40238</v>
          </cell>
        </row>
        <row r="114">
          <cell r="AK114">
            <v>39.5900327002459</v>
          </cell>
        </row>
        <row r="114">
          <cell r="AO114">
            <v>455.512163131557</v>
          </cell>
        </row>
        <row r="115">
          <cell r="AB115">
            <v>40269</v>
          </cell>
        </row>
        <row r="115">
          <cell r="AK115">
            <v>35.7198502478099</v>
          </cell>
        </row>
        <row r="115">
          <cell r="AO115">
            <v>438.420616030139</v>
          </cell>
        </row>
        <row r="116">
          <cell r="AB116">
            <v>40299</v>
          </cell>
        </row>
        <row r="116">
          <cell r="AK116">
            <v>35.5686881728147</v>
          </cell>
        </row>
        <row r="116">
          <cell r="AO116">
            <v>450.505030852286</v>
          </cell>
        </row>
        <row r="117">
          <cell r="AB117">
            <v>40330</v>
          </cell>
        </row>
        <row r="117">
          <cell r="AK117">
            <v>36.0421699980922</v>
          </cell>
        </row>
        <row r="117">
          <cell r="AO117">
            <v>433.588603217218</v>
          </cell>
        </row>
        <row r="118">
          <cell r="AB118">
            <v>40360</v>
          </cell>
        </row>
        <row r="118">
          <cell r="AK118">
            <v>36.5363399412012</v>
          </cell>
        </row>
        <row r="118">
          <cell r="AO118">
            <v>445.526723242025</v>
          </cell>
        </row>
        <row r="119">
          <cell r="AB119">
            <v>40391</v>
          </cell>
        </row>
        <row r="119">
          <cell r="AK119">
            <v>36.9373197054355</v>
          </cell>
        </row>
        <row r="119">
          <cell r="AO119">
            <v>443.007896151136</v>
          </cell>
        </row>
        <row r="120">
          <cell r="AB120">
            <v>40422</v>
          </cell>
        </row>
        <row r="120">
          <cell r="AK120">
            <v>36.8050169633916</v>
          </cell>
        </row>
        <row r="120">
          <cell r="AO120">
            <v>426.354070524649</v>
          </cell>
        </row>
        <row r="121">
          <cell r="AB121">
            <v>40452</v>
          </cell>
        </row>
        <row r="121">
          <cell r="AK121">
            <v>36.8581793583393</v>
          </cell>
        </row>
        <row r="121">
          <cell r="AO121">
            <v>438.073565121466</v>
          </cell>
        </row>
        <row r="122">
          <cell r="AB122">
            <v>40483</v>
          </cell>
        </row>
        <row r="122">
          <cell r="AK122">
            <v>39.0047088825579</v>
          </cell>
        </row>
        <row r="122">
          <cell r="AO122">
            <v>421.592834786639</v>
          </cell>
        </row>
        <row r="123">
          <cell r="AB123">
            <v>40513</v>
          </cell>
        </row>
        <row r="123">
          <cell r="AK123">
            <v>40.7410232210003</v>
          </cell>
        </row>
        <row r="123">
          <cell r="AO123">
            <v>433.168714199931</v>
          </cell>
        </row>
        <row r="124">
          <cell r="AB124">
            <v>40544</v>
          </cell>
        </row>
        <row r="124">
          <cell r="AK124">
            <v>33.69</v>
          </cell>
        </row>
        <row r="124">
          <cell r="AO124">
            <v>430.687462179485</v>
          </cell>
        </row>
        <row r="125">
          <cell r="AB125">
            <v>40575</v>
          </cell>
        </row>
        <row r="125">
          <cell r="AK125">
            <v>33.69</v>
          </cell>
        </row>
        <row r="125">
          <cell r="AO125">
            <v>386.957727006471</v>
          </cell>
        </row>
        <row r="126">
          <cell r="AB126">
            <v>40603</v>
          </cell>
        </row>
        <row r="126">
          <cell r="AK126">
            <v>33.69</v>
          </cell>
        </row>
        <row r="126">
          <cell r="AO126">
            <v>425.9864037086</v>
          </cell>
        </row>
        <row r="127">
          <cell r="AB127">
            <v>40634</v>
          </cell>
        </row>
        <row r="127">
          <cell r="AK127">
            <v>33.69</v>
          </cell>
        </row>
        <row r="127">
          <cell r="AO127">
            <v>409.930565883613</v>
          </cell>
        </row>
        <row r="128">
          <cell r="AB128">
            <v>40664</v>
          </cell>
        </row>
        <row r="128">
          <cell r="AK128">
            <v>33.69</v>
          </cell>
        </row>
        <row r="128">
          <cell r="AO128">
            <v>421.155573557406</v>
          </cell>
        </row>
        <row r="129">
          <cell r="AB129">
            <v>40695</v>
          </cell>
        </row>
        <row r="129">
          <cell r="AK129">
            <v>33.69</v>
          </cell>
        </row>
        <row r="129">
          <cell r="AO129">
            <v>405.269900818899</v>
          </cell>
        </row>
        <row r="130">
          <cell r="AB130">
            <v>40725</v>
          </cell>
        </row>
        <row r="130">
          <cell r="AK130">
            <v>33.69</v>
          </cell>
        </row>
        <row r="130">
          <cell r="AO130">
            <v>416.355047225936</v>
          </cell>
        </row>
        <row r="131">
          <cell r="AB131">
            <v>40756</v>
          </cell>
        </row>
        <row r="131">
          <cell r="AK131">
            <v>33.69</v>
          </cell>
        </row>
        <row r="131">
          <cell r="AO131">
            <v>413.92711931578</v>
          </cell>
        </row>
        <row r="132">
          <cell r="AB132">
            <v>40787</v>
          </cell>
        </row>
        <row r="132">
          <cell r="AK132">
            <v>33.69</v>
          </cell>
        </row>
        <row r="132">
          <cell r="AO132">
            <v>398.376104878044</v>
          </cell>
        </row>
        <row r="133">
          <cell r="AB133">
            <v>40817</v>
          </cell>
        </row>
        <row r="133">
          <cell r="AK133">
            <v>33.69</v>
          </cell>
        </row>
        <row r="133">
          <cell r="AO133">
            <v>409.420322055728</v>
          </cell>
        </row>
        <row r="134">
          <cell r="AB134">
            <v>40848</v>
          </cell>
        </row>
        <row r="134">
          <cell r="AK134">
            <v>33.69</v>
          </cell>
        </row>
        <row r="134">
          <cell r="AO134">
            <v>394.115694806374</v>
          </cell>
        </row>
        <row r="135">
          <cell r="AB135">
            <v>40878</v>
          </cell>
        </row>
        <row r="135">
          <cell r="AK135">
            <v>33.69</v>
          </cell>
        </row>
        <row r="135">
          <cell r="AO135">
            <v>405.035308163445</v>
          </cell>
        </row>
        <row r="136">
          <cell r="AB136">
            <v>40909</v>
          </cell>
        </row>
        <row r="136">
          <cell r="AK136">
            <v>33.69</v>
          </cell>
        </row>
        <row r="136">
          <cell r="AO136">
            <v>402.81994017449</v>
          </cell>
        </row>
        <row r="137">
          <cell r="AB137">
            <v>40940</v>
          </cell>
        </row>
        <row r="137">
          <cell r="AK137">
            <v>33.69</v>
          </cell>
        </row>
        <row r="137">
          <cell r="AO137">
            <v>374.887823892064</v>
          </cell>
        </row>
        <row r="138">
          <cell r="AB138">
            <v>40969</v>
          </cell>
        </row>
        <row r="138">
          <cell r="AK138">
            <v>33.69</v>
          </cell>
        </row>
        <row r="138">
          <cell r="AO138">
            <v>398.557121977832</v>
          </cell>
        </row>
        <row r="139">
          <cell r="AB139">
            <v>41000</v>
          </cell>
        </row>
        <row r="139">
          <cell r="AK139">
            <v>33.69</v>
          </cell>
        </row>
        <row r="139">
          <cell r="AO139">
            <v>383.643253637191</v>
          </cell>
        </row>
        <row r="140">
          <cell r="AB140">
            <v>41030</v>
          </cell>
        </row>
        <row r="140">
          <cell r="AK140">
            <v>33.69</v>
          </cell>
        </row>
        <row r="140">
          <cell r="AO140">
            <v>394.25696632894</v>
          </cell>
        </row>
        <row r="141">
          <cell r="AB141">
            <v>41061</v>
          </cell>
        </row>
        <row r="141">
          <cell r="AK141">
            <v>33.69</v>
          </cell>
        </row>
        <row r="141">
          <cell r="AO141">
            <v>379.497927164286</v>
          </cell>
        </row>
        <row r="142">
          <cell r="AB142">
            <v>41091</v>
          </cell>
        </row>
        <row r="142">
          <cell r="AK142">
            <v>33.69</v>
          </cell>
        </row>
        <row r="142">
          <cell r="AO142">
            <v>389.9907076209</v>
          </cell>
        </row>
        <row r="143">
          <cell r="AB143">
            <v>41122</v>
          </cell>
        </row>
        <row r="143">
          <cell r="AK143">
            <v>33.69</v>
          </cell>
        </row>
        <row r="143">
          <cell r="AO143">
            <v>387.835569258444</v>
          </cell>
        </row>
        <row r="144">
          <cell r="AB144">
            <v>41153</v>
          </cell>
        </row>
        <row r="144">
          <cell r="AK144">
            <v>33.69</v>
          </cell>
        </row>
        <row r="144">
          <cell r="AO144">
            <v>373.307894390463</v>
          </cell>
        </row>
        <row r="145">
          <cell r="AB145">
            <v>41183</v>
          </cell>
        </row>
        <row r="145">
          <cell r="AK145">
            <v>33.69</v>
          </cell>
        </row>
        <row r="145">
          <cell r="AO145">
            <v>383.620255404715</v>
          </cell>
        </row>
        <row r="146">
          <cell r="AB146">
            <v>41214</v>
          </cell>
        </row>
        <row r="146">
          <cell r="AK146">
            <v>33.69</v>
          </cell>
        </row>
        <row r="146">
          <cell r="AO146">
            <v>369.244563406208</v>
          </cell>
        </row>
        <row r="147">
          <cell r="AB147">
            <v>41244</v>
          </cell>
        </row>
        <row r="147">
          <cell r="AK147">
            <v>33.69</v>
          </cell>
        </row>
        <row r="147">
          <cell r="AO147">
            <v>379.438598640703</v>
          </cell>
        </row>
        <row r="148">
          <cell r="AB148">
            <v>41275</v>
          </cell>
        </row>
        <row r="148">
          <cell r="AK148">
            <v>33.69</v>
          </cell>
        </row>
        <row r="148">
          <cell r="AO148">
            <v>377.326361006494</v>
          </cell>
        </row>
        <row r="149">
          <cell r="AB149">
            <v>41306</v>
          </cell>
        </row>
        <row r="149">
          <cell r="AK149">
            <v>33.69</v>
          </cell>
        </row>
        <row r="149">
          <cell r="AO149">
            <v>339.075936574185</v>
          </cell>
        </row>
        <row r="150">
          <cell r="AB150">
            <v>41334</v>
          </cell>
        </row>
        <row r="150">
          <cell r="AK150">
            <v>33.69</v>
          </cell>
        </row>
        <row r="150">
          <cell r="AO150">
            <v>373.330192044622</v>
          </cell>
        </row>
        <row r="151">
          <cell r="AB151">
            <v>41365</v>
          </cell>
        </row>
        <row r="151">
          <cell r="AK151">
            <v>33.69</v>
          </cell>
        </row>
        <row r="151">
          <cell r="AO151">
            <v>359.325858407703</v>
          </cell>
        </row>
        <row r="152">
          <cell r="AB152">
            <v>41395</v>
          </cell>
        </row>
        <row r="152">
          <cell r="AK152">
            <v>33.69</v>
          </cell>
        </row>
        <row r="152">
          <cell r="AO152">
            <v>369.231417843099</v>
          </cell>
        </row>
        <row r="153">
          <cell r="AB153">
            <v>41426</v>
          </cell>
        </row>
        <row r="153">
          <cell r="AK153">
            <v>33.69</v>
          </cell>
        </row>
        <row r="153">
          <cell r="AO153">
            <v>355.375144977355</v>
          </cell>
        </row>
        <row r="154">
          <cell r="AB154">
            <v>41456</v>
          </cell>
        </row>
        <row r="154">
          <cell r="AK154">
            <v>33.69</v>
          </cell>
        </row>
        <row r="154">
          <cell r="AO154">
            <v>365.165945767017</v>
          </cell>
        </row>
        <row r="155">
          <cell r="AB155">
            <v>41487</v>
          </cell>
        </row>
        <row r="155">
          <cell r="AK155">
            <v>33.69</v>
          </cell>
        </row>
        <row r="155">
          <cell r="AO155">
            <v>363.112614428322</v>
          </cell>
        </row>
        <row r="156">
          <cell r="AB156">
            <v>41518</v>
          </cell>
        </row>
        <row r="156">
          <cell r="AK156">
            <v>33.69</v>
          </cell>
        </row>
        <row r="156">
          <cell r="AO156">
            <v>349.477522321708</v>
          </cell>
        </row>
        <row r="157">
          <cell r="AB157">
            <v>41548</v>
          </cell>
        </row>
        <row r="157">
          <cell r="AK157">
            <v>33.69</v>
          </cell>
        </row>
        <row r="157">
          <cell r="AO157">
            <v>359.097165832188</v>
          </cell>
        </row>
        <row r="158">
          <cell r="AB158">
            <v>41579</v>
          </cell>
        </row>
        <row r="158">
          <cell r="AK158">
            <v>33.69</v>
          </cell>
        </row>
        <row r="158">
          <cell r="AO158">
            <v>345.607321505316</v>
          </cell>
        </row>
        <row r="159">
          <cell r="AB159">
            <v>41609</v>
          </cell>
        </row>
        <row r="159">
          <cell r="AK159">
            <v>33.69</v>
          </cell>
        </row>
        <row r="159">
          <cell r="AO159">
            <v>355.114747642505</v>
          </cell>
        </row>
        <row r="160">
          <cell r="AB160">
            <v>41640</v>
          </cell>
        </row>
        <row r="160">
          <cell r="AK160">
            <v>33.69</v>
          </cell>
        </row>
        <row r="160">
          <cell r="AO160">
            <v>353.103518278858</v>
          </cell>
        </row>
        <row r="161">
          <cell r="AB161">
            <v>41671</v>
          </cell>
        </row>
        <row r="161">
          <cell r="AK161">
            <v>33.69</v>
          </cell>
        </row>
        <row r="161">
          <cell r="AO161">
            <v>317.279210571374</v>
          </cell>
        </row>
        <row r="162">
          <cell r="AB162">
            <v>41699</v>
          </cell>
        </row>
        <row r="162">
          <cell r="AK162">
            <v>33.69</v>
          </cell>
        </row>
        <row r="162">
          <cell r="AO162">
            <v>349.299129193594</v>
          </cell>
        </row>
        <row r="163">
          <cell r="AB163">
            <v>41730</v>
          </cell>
        </row>
        <row r="163">
          <cell r="AK163">
            <v>33.69</v>
          </cell>
        </row>
        <row r="163">
          <cell r="AO163">
            <v>336.164033195993</v>
          </cell>
        </row>
        <row r="164">
          <cell r="AB164">
            <v>41760</v>
          </cell>
        </row>
        <row r="164">
          <cell r="AK164">
            <v>33.69</v>
          </cell>
        </row>
        <row r="164">
          <cell r="AO164">
            <v>345.397989744093</v>
          </cell>
        </row>
        <row r="165">
          <cell r="AB165">
            <v>41791</v>
          </cell>
        </row>
        <row r="165">
          <cell r="AK165">
            <v>33.69</v>
          </cell>
        </row>
        <row r="165">
          <cell r="AO165">
            <v>332.404270871094</v>
          </cell>
        </row>
        <row r="166">
          <cell r="AB166">
            <v>41821</v>
          </cell>
        </row>
        <row r="166">
          <cell r="AK166">
            <v>33.69</v>
          </cell>
        </row>
        <row r="166">
          <cell r="AO166">
            <v>341.529483868659</v>
          </cell>
        </row>
        <row r="167">
          <cell r="AB167">
            <v>41852</v>
          </cell>
        </row>
        <row r="167">
          <cell r="AK167">
            <v>33.69</v>
          </cell>
        </row>
        <row r="167">
          <cell r="AO167">
            <v>339.575990186661</v>
          </cell>
        </row>
        <row r="168">
          <cell r="AB168">
            <v>41883</v>
          </cell>
        </row>
        <row r="168">
          <cell r="AK168">
            <v>33.69</v>
          </cell>
        </row>
        <row r="168">
          <cell r="AO168">
            <v>326.79340204681</v>
          </cell>
        </row>
        <row r="169">
          <cell r="AB169">
            <v>41913</v>
          </cell>
        </row>
        <row r="169">
          <cell r="AK169">
            <v>33.69</v>
          </cell>
        </row>
        <row r="169">
          <cell r="AO169">
            <v>335.756477694707</v>
          </cell>
        </row>
        <row r="170">
          <cell r="AB170">
            <v>41944</v>
          </cell>
        </row>
        <row r="170">
          <cell r="AK170">
            <v>33.69</v>
          </cell>
        </row>
        <row r="170">
          <cell r="AO170">
            <v>323.112494470367</v>
          </cell>
        </row>
        <row r="171">
          <cell r="AB171">
            <v>41974</v>
          </cell>
        </row>
        <row r="171">
          <cell r="AK171">
            <v>33.69</v>
          </cell>
        </row>
        <row r="171">
          <cell r="AO171">
            <v>331.969298482364</v>
          </cell>
        </row>
        <row r="172">
          <cell r="AB172">
            <v>42005</v>
          </cell>
        </row>
        <row r="172">
          <cell r="AK172">
            <v>33.69</v>
          </cell>
        </row>
        <row r="172">
          <cell r="AO172">
            <v>330.057018229972</v>
          </cell>
        </row>
        <row r="173">
          <cell r="AB173">
            <v>42036</v>
          </cell>
        </row>
        <row r="173">
          <cell r="AK173">
            <v>33.69</v>
          </cell>
        </row>
        <row r="173">
          <cell r="AO173">
            <v>296.543432072533</v>
          </cell>
        </row>
        <row r="174">
          <cell r="AB174">
            <v>42064</v>
          </cell>
        </row>
        <row r="174">
          <cell r="AK174">
            <v>33.69</v>
          </cell>
        </row>
        <row r="174">
          <cell r="AO174">
            <v>326.44044126118</v>
          </cell>
        </row>
        <row r="175">
          <cell r="AB175">
            <v>42095</v>
          </cell>
        </row>
        <row r="175">
          <cell r="AK175">
            <v>33.69</v>
          </cell>
        </row>
        <row r="175">
          <cell r="AO175">
            <v>314.134837012966</v>
          </cell>
        </row>
        <row r="176">
          <cell r="AB176">
            <v>42125</v>
          </cell>
        </row>
        <row r="176">
          <cell r="AK176">
            <v>33.69</v>
          </cell>
        </row>
        <row r="176">
          <cell r="AO176">
            <v>322.732768203988</v>
          </cell>
        </row>
        <row r="177">
          <cell r="AB177">
            <v>42156</v>
          </cell>
        </row>
        <row r="177">
          <cell r="AK177">
            <v>33.69</v>
          </cell>
        </row>
        <row r="177">
          <cell r="AO177">
            <v>310.561959550859</v>
          </cell>
        </row>
        <row r="178">
          <cell r="AB178">
            <v>42186</v>
          </cell>
        </row>
        <row r="178">
          <cell r="AK178">
            <v>33.69</v>
          </cell>
        </row>
        <row r="178">
          <cell r="AO178">
            <v>319.056994252</v>
          </cell>
        </row>
        <row r="179">
          <cell r="AB179">
            <v>42217</v>
          </cell>
        </row>
        <row r="179">
          <cell r="AK179">
            <v>33.69</v>
          </cell>
        </row>
        <row r="179">
          <cell r="AO179">
            <v>317.201161533929</v>
          </cell>
        </row>
        <row r="180">
          <cell r="AB180">
            <v>42248</v>
          </cell>
        </row>
        <row r="180">
          <cell r="AK180">
            <v>33.69</v>
          </cell>
        </row>
        <row r="180">
          <cell r="AO180">
            <v>305.231592784663</v>
          </cell>
        </row>
        <row r="181">
          <cell r="AB181">
            <v>42278</v>
          </cell>
        </row>
        <row r="181">
          <cell r="AK181">
            <v>33.69</v>
          </cell>
        </row>
        <row r="181">
          <cell r="AO181">
            <v>313.573253897557</v>
          </cell>
        </row>
        <row r="182">
          <cell r="AB182">
            <v>42309</v>
          </cell>
        </row>
        <row r="182">
          <cell r="AK182">
            <v>33.69</v>
          </cell>
        </row>
        <row r="182">
          <cell r="AO182">
            <v>301.735756127119</v>
          </cell>
        </row>
        <row r="183">
          <cell r="AB183">
            <v>42339</v>
          </cell>
        </row>
        <row r="183">
          <cell r="AK183">
            <v>33.69</v>
          </cell>
        </row>
        <row r="183">
          <cell r="AO183">
            <v>309.976919732548</v>
          </cell>
        </row>
        <row r="184">
          <cell r="AB184">
            <v>42370</v>
          </cell>
        </row>
        <row r="184">
          <cell r="AK184">
            <v>33.69</v>
          </cell>
        </row>
        <row r="184">
          <cell r="AO184">
            <v>308.161332000194</v>
          </cell>
        </row>
        <row r="185">
          <cell r="AB185">
            <v>42401</v>
          </cell>
        </row>
        <row r="185">
          <cell r="AK185">
            <v>33.69</v>
          </cell>
        </row>
        <row r="185">
          <cell r="AO185">
            <v>286.684822384334</v>
          </cell>
        </row>
        <row r="186">
          <cell r="AB186">
            <v>42430</v>
          </cell>
        </row>
        <row r="186">
          <cell r="AK186">
            <v>33.69</v>
          </cell>
        </row>
        <row r="186">
          <cell r="AO186">
            <v>304.670293190061</v>
          </cell>
        </row>
        <row r="187">
          <cell r="AB187">
            <v>42461</v>
          </cell>
        </row>
        <row r="187">
          <cell r="AK187">
            <v>33.69</v>
          </cell>
        </row>
        <row r="187">
          <cell r="AO187">
            <v>293.157198372058</v>
          </cell>
        </row>
        <row r="188">
          <cell r="AB188">
            <v>42491</v>
          </cell>
        </row>
        <row r="188">
          <cell r="AK188">
            <v>33.69</v>
          </cell>
        </row>
        <row r="188">
          <cell r="AO188">
            <v>301.152053981426</v>
          </cell>
        </row>
        <row r="189">
          <cell r="AB189">
            <v>42522</v>
          </cell>
        </row>
        <row r="189">
          <cell r="AK189">
            <v>33.69</v>
          </cell>
        </row>
        <row r="189">
          <cell r="AO189">
            <v>289.767273606642</v>
          </cell>
        </row>
        <row r="190">
          <cell r="AB190">
            <v>42552</v>
          </cell>
        </row>
        <row r="190">
          <cell r="AK190">
            <v>33.69</v>
          </cell>
        </row>
        <row r="190">
          <cell r="AO190">
            <v>297.664918918104</v>
          </cell>
        </row>
        <row r="191">
          <cell r="AB191">
            <v>42583</v>
          </cell>
        </row>
        <row r="191">
          <cell r="AK191">
            <v>33.69</v>
          </cell>
        </row>
        <row r="191">
          <cell r="AO191">
            <v>295.90464431317</v>
          </cell>
        </row>
        <row r="192">
          <cell r="AB192">
            <v>42614</v>
          </cell>
        </row>
        <row r="192">
          <cell r="AK192">
            <v>33.69</v>
          </cell>
        </row>
        <row r="192">
          <cell r="AO192">
            <v>284.77485738787</v>
          </cell>
        </row>
        <row r="193">
          <cell r="AB193">
            <v>42644</v>
          </cell>
        </row>
        <row r="193">
          <cell r="AK193">
            <v>33.69</v>
          </cell>
        </row>
        <row r="193">
          <cell r="AO193">
            <v>292.660949387452</v>
          </cell>
        </row>
        <row r="194">
          <cell r="AB194">
            <v>42675</v>
          </cell>
        </row>
        <row r="194">
          <cell r="AK194">
            <v>33.69</v>
          </cell>
        </row>
        <row r="194">
          <cell r="AO194">
            <v>281.718103826571</v>
          </cell>
        </row>
        <row r="195">
          <cell r="AB195">
            <v>42705</v>
          </cell>
        </row>
        <row r="195">
          <cell r="AK195">
            <v>33.69</v>
          </cell>
        </row>
        <row r="195">
          <cell r="AO195">
            <v>289.517806108445</v>
          </cell>
        </row>
        <row r="196">
          <cell r="AB196">
            <v>42736</v>
          </cell>
        </row>
        <row r="196">
          <cell r="AK196">
            <v>33.69</v>
          </cell>
        </row>
        <row r="196">
          <cell r="AO196">
            <v>287.93210354187</v>
          </cell>
        </row>
        <row r="197">
          <cell r="AB197">
            <v>42767</v>
          </cell>
        </row>
        <row r="197">
          <cell r="AK197">
            <v>33.69</v>
          </cell>
        </row>
        <row r="197">
          <cell r="AO197">
            <v>258.772989890325</v>
          </cell>
        </row>
        <row r="198">
          <cell r="AB198">
            <v>42795</v>
          </cell>
        </row>
        <row r="198">
          <cell r="AK198">
            <v>33.69</v>
          </cell>
        </row>
        <row r="198">
          <cell r="AO198">
            <v>284.935663332304</v>
          </cell>
        </row>
        <row r="199">
          <cell r="AB199">
            <v>42826</v>
          </cell>
        </row>
        <row r="199">
          <cell r="AK199">
            <v>33.69</v>
          </cell>
        </row>
        <row r="199">
          <cell r="AO199">
            <v>274.277590398622</v>
          </cell>
        </row>
        <row r="200">
          <cell r="AB200">
            <v>42856</v>
          </cell>
        </row>
        <row r="200">
          <cell r="AK200">
            <v>33.69</v>
          </cell>
        </row>
        <row r="200">
          <cell r="AO200">
            <v>281.867097664442</v>
          </cell>
        </row>
        <row r="201">
          <cell r="AB201">
            <v>42887</v>
          </cell>
        </row>
        <row r="201">
          <cell r="AK201">
            <v>33.69</v>
          </cell>
        </row>
        <row r="201">
          <cell r="AO201">
            <v>271.322173653927</v>
          </cell>
        </row>
        <row r="202">
          <cell r="AB202">
            <v>42917</v>
          </cell>
        </row>
        <row r="202">
          <cell r="AK202">
            <v>33.69</v>
          </cell>
        </row>
        <row r="202">
          <cell r="AO202">
            <v>278.828225366685</v>
          </cell>
        </row>
        <row r="203">
          <cell r="AB203">
            <v>42948</v>
          </cell>
        </row>
        <row r="203">
          <cell r="AK203">
            <v>33.69</v>
          </cell>
        </row>
        <row r="203">
          <cell r="AO203">
            <v>277.295180512612</v>
          </cell>
        </row>
        <row r="204">
          <cell r="AB204">
            <v>42979</v>
          </cell>
        </row>
        <row r="204">
          <cell r="AK204">
            <v>33.69</v>
          </cell>
        </row>
        <row r="204">
          <cell r="AO204">
            <v>266.918875991717</v>
          </cell>
        </row>
        <row r="205">
          <cell r="AB205">
            <v>43009</v>
          </cell>
        </row>
        <row r="205">
          <cell r="AK205">
            <v>33.69</v>
          </cell>
        </row>
        <row r="205">
          <cell r="AO205">
            <v>274.300624331585</v>
          </cell>
        </row>
        <row r="206">
          <cell r="AB206">
            <v>43040</v>
          </cell>
        </row>
        <row r="206">
          <cell r="AK206">
            <v>33.69</v>
          </cell>
        </row>
        <row r="206">
          <cell r="AO206">
            <v>264.034787789309</v>
          </cell>
        </row>
        <row r="207">
          <cell r="AB207">
            <v>43070</v>
          </cell>
        </row>
        <row r="207">
          <cell r="AK207">
            <v>33.69</v>
          </cell>
        </row>
        <row r="207">
          <cell r="AO207">
            <v>271.335144162031</v>
          </cell>
        </row>
        <row r="208">
          <cell r="AB208">
            <v>43101</v>
          </cell>
        </row>
        <row r="208">
          <cell r="AK208">
            <v>33.69</v>
          </cell>
        </row>
        <row r="208">
          <cell r="AO208">
            <v>269.839161646368</v>
          </cell>
        </row>
        <row r="209">
          <cell r="AB209">
            <v>43132</v>
          </cell>
        </row>
        <row r="209">
          <cell r="AK209">
            <v>33.69</v>
          </cell>
        </row>
        <row r="209">
          <cell r="AO209">
            <v>242.503896548508</v>
          </cell>
        </row>
        <row r="210">
          <cell r="AB210">
            <v>43160</v>
          </cell>
        </row>
        <row r="210">
          <cell r="AK210">
            <v>33.69</v>
          </cell>
        </row>
        <row r="210">
          <cell r="AO210">
            <v>267.012427542329</v>
          </cell>
        </row>
        <row r="211">
          <cell r="AB211">
            <v>43191</v>
          </cell>
        </row>
        <row r="211">
          <cell r="AK211">
            <v>33.69</v>
          </cell>
        </row>
        <row r="211">
          <cell r="AO211">
            <v>257.015530440602</v>
          </cell>
        </row>
        <row r="212">
          <cell r="AB212">
            <v>43221</v>
          </cell>
        </row>
        <row r="212">
          <cell r="AK212">
            <v>33.69</v>
          </cell>
        </row>
        <row r="212">
          <cell r="AO212">
            <v>264.117879122318</v>
          </cell>
        </row>
        <row r="213">
          <cell r="AB213">
            <v>43252</v>
          </cell>
        </row>
        <row r="213">
          <cell r="AK213">
            <v>33.69</v>
          </cell>
        </row>
        <row r="213">
          <cell r="AO213">
            <v>254.22782505947</v>
          </cell>
        </row>
        <row r="214">
          <cell r="AB214">
            <v>43282</v>
          </cell>
        </row>
        <row r="214">
          <cell r="AK214">
            <v>33.69</v>
          </cell>
        </row>
        <row r="214">
          <cell r="AO214">
            <v>261.251567909776</v>
          </cell>
        </row>
        <row r="215">
          <cell r="AB215">
            <v>43313</v>
          </cell>
        </row>
        <row r="215">
          <cell r="AK215">
            <v>33.69</v>
          </cell>
        </row>
        <row r="215">
          <cell r="AO215">
            <v>259.805663046596</v>
          </cell>
        </row>
        <row r="216">
          <cell r="AB216">
            <v>43344</v>
          </cell>
        </row>
        <row r="216">
          <cell r="AK216">
            <v>33.69</v>
          </cell>
        </row>
        <row r="216">
          <cell r="AO216">
            <v>250.074815231657</v>
          </cell>
        </row>
        <row r="217">
          <cell r="AB217">
            <v>43374</v>
          </cell>
        </row>
        <row r="217">
          <cell r="AK217">
            <v>33.69</v>
          </cell>
        </row>
        <row r="217">
          <cell r="AO217">
            <v>256.981489809348</v>
          </cell>
        </row>
        <row r="218">
          <cell r="AB218">
            <v>43405</v>
          </cell>
        </row>
        <row r="218">
          <cell r="AK218">
            <v>33.69</v>
          </cell>
        </row>
        <row r="218">
          <cell r="AO218">
            <v>247.354932606359</v>
          </cell>
        </row>
        <row r="219">
          <cell r="AB219">
            <v>43435</v>
          </cell>
        </row>
        <row r="219">
          <cell r="AK219">
            <v>33.69</v>
          </cell>
        </row>
        <row r="219">
          <cell r="AO219">
            <v>254.184960291685</v>
          </cell>
        </row>
        <row r="220">
          <cell r="AB220">
            <v>43466</v>
          </cell>
        </row>
        <row r="220">
          <cell r="AK220">
            <v>33.69</v>
          </cell>
        </row>
        <row r="220">
          <cell r="AO220">
            <v>252.774292077311</v>
          </cell>
        </row>
        <row r="221">
          <cell r="AB221">
            <v>43497</v>
          </cell>
        </row>
        <row r="221">
          <cell r="AK221">
            <v>33.69</v>
          </cell>
        </row>
        <row r="221">
          <cell r="AO221">
            <v>227.15983066776</v>
          </cell>
        </row>
        <row r="222">
          <cell r="AB222">
            <v>43525</v>
          </cell>
        </row>
        <row r="222">
          <cell r="AK222">
            <v>33.69</v>
          </cell>
        </row>
        <row r="222">
          <cell r="AO222">
            <v>250.108919584762</v>
          </cell>
        </row>
        <row r="223">
          <cell r="AB223">
            <v>43556</v>
          </cell>
        </row>
        <row r="223">
          <cell r="AK223">
            <v>33.69</v>
          </cell>
        </row>
        <row r="223">
          <cell r="AO223">
            <v>240.736227603284</v>
          </cell>
        </row>
        <row r="224">
          <cell r="AB224">
            <v>43586</v>
          </cell>
        </row>
        <row r="224">
          <cell r="AK224">
            <v>33.69</v>
          </cell>
        </row>
        <row r="224">
          <cell r="AO224">
            <v>247.379816916636</v>
          </cell>
        </row>
        <row r="225">
          <cell r="AB225">
            <v>43617</v>
          </cell>
        </row>
        <row r="225">
          <cell r="AK225">
            <v>33.69</v>
          </cell>
        </row>
        <row r="225">
          <cell r="AO225">
            <v>238.107965340388</v>
          </cell>
        </row>
        <row r="226">
          <cell r="AB226">
            <v>43647</v>
          </cell>
        </row>
        <row r="226">
          <cell r="AK226">
            <v>33.69</v>
          </cell>
        </row>
        <row r="226">
          <cell r="AO226">
            <v>244.677551885171</v>
          </cell>
        </row>
        <row r="227">
          <cell r="AB227">
            <v>43678</v>
          </cell>
        </row>
        <row r="227">
          <cell r="AK227">
            <v>33.69</v>
          </cell>
        </row>
        <row r="227">
          <cell r="AO227">
            <v>243.314481388611</v>
          </cell>
        </row>
        <row r="228">
          <cell r="AB228">
            <v>43709</v>
          </cell>
        </row>
        <row r="228">
          <cell r="AK228">
            <v>33.69</v>
          </cell>
        </row>
        <row r="228">
          <cell r="AO228">
            <v>234.192876550191</v>
          </cell>
        </row>
        <row r="229">
          <cell r="AB229">
            <v>43739</v>
          </cell>
        </row>
        <row r="229">
          <cell r="AK229">
            <v>33.69</v>
          </cell>
        </row>
        <row r="229">
          <cell r="AO229">
            <v>240.65226115466</v>
          </cell>
        </row>
        <row r="230">
          <cell r="AB230">
            <v>43770</v>
          </cell>
        </row>
        <row r="230">
          <cell r="AK230">
            <v>33.69</v>
          </cell>
        </row>
        <row r="230">
          <cell r="AO230">
            <v>231.629068007331</v>
          </cell>
        </row>
        <row r="231">
          <cell r="AB231">
            <v>43800</v>
          </cell>
        </row>
        <row r="231">
          <cell r="AK231">
            <v>33.69</v>
          </cell>
        </row>
        <row r="231">
          <cell r="AO231">
            <v>238.016308424082</v>
          </cell>
        </row>
        <row r="232">
          <cell r="AB232">
            <v>43831</v>
          </cell>
        </row>
        <row r="232">
          <cell r="AK232">
            <v>33.69</v>
          </cell>
        </row>
        <row r="232">
          <cell r="AO232">
            <v>236.686720363705</v>
          </cell>
        </row>
        <row r="233">
          <cell r="AB233">
            <v>43862</v>
          </cell>
        </row>
        <row r="233">
          <cell r="AK233">
            <v>33.69</v>
          </cell>
        </row>
        <row r="233">
          <cell r="AO233">
            <v>220.253895676598</v>
          </cell>
        </row>
        <row r="234">
          <cell r="AB234">
            <v>43891</v>
          </cell>
        </row>
        <row r="234">
          <cell r="AK234">
            <v>33.69</v>
          </cell>
        </row>
        <row r="234">
          <cell r="AO234">
            <v>234.132321818327</v>
          </cell>
        </row>
        <row r="235">
          <cell r="AB235">
            <v>43922</v>
          </cell>
        </row>
        <row r="235">
          <cell r="AK235">
            <v>33.69</v>
          </cell>
        </row>
        <row r="235">
          <cell r="AO235">
            <v>225.350217283137</v>
          </cell>
        </row>
        <row r="236">
          <cell r="AB236">
            <v>43952</v>
          </cell>
        </row>
        <row r="236">
          <cell r="AK236">
            <v>33.69</v>
          </cell>
        </row>
        <row r="236">
          <cell r="AO236">
            <v>231.56084865264</v>
          </cell>
        </row>
        <row r="237">
          <cell r="AB237">
            <v>43983</v>
          </cell>
        </row>
        <row r="237">
          <cell r="AK237">
            <v>33.69</v>
          </cell>
        </row>
        <row r="237">
          <cell r="AO237">
            <v>222.873858485361</v>
          </cell>
        </row>
        <row r="238">
          <cell r="AB238">
            <v>44013</v>
          </cell>
        </row>
        <row r="238">
          <cell r="AK238">
            <v>33.69</v>
          </cell>
        </row>
        <row r="238">
          <cell r="AO238">
            <v>229.014865293659</v>
          </cell>
        </row>
        <row r="239">
          <cell r="AB239">
            <v>44044</v>
          </cell>
        </row>
        <row r="239">
          <cell r="AK239">
            <v>33.69</v>
          </cell>
        </row>
        <row r="239">
          <cell r="AO239">
            <v>227.730703034758</v>
          </cell>
        </row>
        <row r="240">
          <cell r="AB240">
            <v>44075</v>
          </cell>
        </row>
        <row r="240">
          <cell r="AK240">
            <v>33.69</v>
          </cell>
        </row>
        <row r="240">
          <cell r="AO240">
            <v>219.185413938551</v>
          </cell>
        </row>
        <row r="241">
          <cell r="AB241">
            <v>44105</v>
          </cell>
        </row>
        <row r="241">
          <cell r="AK241">
            <v>33.69</v>
          </cell>
        </row>
        <row r="241">
          <cell r="AO241">
            <v>225.2227489772</v>
          </cell>
        </row>
        <row r="242">
          <cell r="AB242">
            <v>44136</v>
          </cell>
        </row>
        <row r="242">
          <cell r="AK242">
            <v>33.69</v>
          </cell>
        </row>
        <row r="242">
          <cell r="AO242">
            <v>216.770264855171</v>
          </cell>
        </row>
        <row r="243">
          <cell r="AB243">
            <v>44166</v>
          </cell>
        </row>
        <row r="243">
          <cell r="AK243">
            <v>33.69</v>
          </cell>
        </row>
        <row r="243">
          <cell r="AO243">
            <v>222.739737476992</v>
          </cell>
        </row>
        <row r="244">
          <cell r="AB244">
            <v>44197</v>
          </cell>
        </row>
        <row r="244">
          <cell r="AK244">
            <v>33.69</v>
          </cell>
        </row>
        <row r="244">
          <cell r="AO244">
            <v>221.487368793339</v>
          </cell>
        </row>
        <row r="245">
          <cell r="AB245">
            <v>44228</v>
          </cell>
        </row>
        <row r="245">
          <cell r="AK245">
            <v>33.69</v>
          </cell>
        </row>
        <row r="245">
          <cell r="AO245">
            <v>220.354035397935</v>
          </cell>
        </row>
        <row r="246">
          <cell r="AB246">
            <v>44256</v>
          </cell>
        </row>
        <row r="246">
          <cell r="AK246">
            <v>33.69</v>
          </cell>
        </row>
        <row r="246">
          <cell r="AO246">
            <v>219.121370401781</v>
          </cell>
        </row>
        <row r="247">
          <cell r="AB247">
            <v>44287</v>
          </cell>
        </row>
        <row r="247">
          <cell r="AK247">
            <v>33.69</v>
          </cell>
        </row>
        <row r="247">
          <cell r="AO247">
            <v>217.924554941665</v>
          </cell>
        </row>
        <row r="248">
          <cell r="AB248">
            <v>44317</v>
          </cell>
        </row>
        <row r="248">
          <cell r="AK248">
            <v>33.69</v>
          </cell>
        </row>
        <row r="248">
          <cell r="AO248">
            <v>216.699177876454</v>
          </cell>
        </row>
        <row r="249">
          <cell r="AB249">
            <v>44348</v>
          </cell>
        </row>
        <row r="250">
          <cell r="AB250">
            <v>44378</v>
          </cell>
        </row>
      </sheetData>
      <sheetData sheetId="2">
        <row r="12">
          <cell r="A12">
            <v>37164</v>
          </cell>
        </row>
        <row r="12">
          <cell r="D12">
            <v>0</v>
          </cell>
        </row>
        <row r="13">
          <cell r="A13">
            <v>37165</v>
          </cell>
        </row>
        <row r="13">
          <cell r="D13">
            <v>-1E-008</v>
          </cell>
        </row>
        <row r="14">
          <cell r="A14">
            <v>37196</v>
          </cell>
        </row>
        <row r="14">
          <cell r="D14">
            <v>0</v>
          </cell>
        </row>
        <row r="15">
          <cell r="A15">
            <v>37226</v>
          </cell>
        </row>
        <row r="15">
          <cell r="D15">
            <v>0</v>
          </cell>
        </row>
        <row r="16">
          <cell r="A16">
            <v>37257</v>
          </cell>
        </row>
        <row r="16">
          <cell r="D16">
            <v>-290.17561063</v>
          </cell>
        </row>
        <row r="17">
          <cell r="A17">
            <v>37288</v>
          </cell>
        </row>
        <row r="17">
          <cell r="D17">
            <v>-261.23515093</v>
          </cell>
        </row>
        <row r="18">
          <cell r="A18">
            <v>37316</v>
          </cell>
        </row>
        <row r="18">
          <cell r="D18">
            <v>-288.37427365</v>
          </cell>
        </row>
        <row r="19">
          <cell r="A19">
            <v>37347</v>
          </cell>
        </row>
        <row r="19">
          <cell r="D19">
            <v>-278.14929559</v>
          </cell>
        </row>
        <row r="20">
          <cell r="A20">
            <v>37377</v>
          </cell>
        </row>
        <row r="20">
          <cell r="D20">
            <v>-286.47408554</v>
          </cell>
        </row>
        <row r="21">
          <cell r="A21">
            <v>37408</v>
          </cell>
        </row>
        <row r="21">
          <cell r="D21">
            <v>-276.28360181</v>
          </cell>
        </row>
        <row r="22">
          <cell r="A22">
            <v>37438</v>
          </cell>
        </row>
        <row r="22">
          <cell r="D22">
            <v>-284.52183157</v>
          </cell>
        </row>
        <row r="23">
          <cell r="A23">
            <v>37469</v>
          </cell>
        </row>
        <row r="23">
          <cell r="D23">
            <v>-283.48584173</v>
          </cell>
        </row>
        <row r="24">
          <cell r="A24">
            <v>37500</v>
          </cell>
        </row>
        <row r="24">
          <cell r="D24">
            <v>-273.3282635</v>
          </cell>
        </row>
        <row r="25">
          <cell r="A25">
            <v>37530</v>
          </cell>
        </row>
        <row r="25">
          <cell r="D25">
            <v>-281.39398619</v>
          </cell>
        </row>
        <row r="26">
          <cell r="A26">
            <v>37561</v>
          </cell>
        </row>
        <row r="26">
          <cell r="D26">
            <v>-271.23119286</v>
          </cell>
        </row>
        <row r="27">
          <cell r="A27">
            <v>37591</v>
          </cell>
        </row>
        <row r="27">
          <cell r="D27">
            <v>-279.17031549</v>
          </cell>
        </row>
        <row r="28">
          <cell r="A28">
            <v>37622</v>
          </cell>
        </row>
        <row r="28">
          <cell r="D28">
            <v>-263.38265028</v>
          </cell>
        </row>
        <row r="29">
          <cell r="A29">
            <v>37653</v>
          </cell>
        </row>
        <row r="29">
          <cell r="D29">
            <v>-236.89117242</v>
          </cell>
        </row>
        <row r="30">
          <cell r="A30">
            <v>37681</v>
          </cell>
        </row>
        <row r="30">
          <cell r="D30">
            <v>-261.25616715</v>
          </cell>
        </row>
        <row r="31">
          <cell r="A31">
            <v>37712</v>
          </cell>
        </row>
        <row r="31">
          <cell r="D31">
            <v>-251.72565807</v>
          </cell>
        </row>
        <row r="32">
          <cell r="A32">
            <v>37742</v>
          </cell>
        </row>
        <row r="32">
          <cell r="D32">
            <v>-258.99926991</v>
          </cell>
        </row>
        <row r="33">
          <cell r="A33">
            <v>37773</v>
          </cell>
        </row>
        <row r="33">
          <cell r="D33">
            <v>-249.51309573</v>
          </cell>
        </row>
        <row r="34">
          <cell r="A34">
            <v>37803</v>
          </cell>
        </row>
        <row r="34">
          <cell r="D34">
            <v>-256.68496134</v>
          </cell>
        </row>
        <row r="35">
          <cell r="A35">
            <v>37834</v>
          </cell>
        </row>
        <row r="35">
          <cell r="D35">
            <v>-255.48745737</v>
          </cell>
        </row>
        <row r="36">
          <cell r="A36">
            <v>37865</v>
          </cell>
        </row>
        <row r="36">
          <cell r="D36">
            <v>-246.10404312</v>
          </cell>
        </row>
        <row r="37">
          <cell r="A37">
            <v>37895</v>
          </cell>
        </row>
        <row r="37">
          <cell r="D37">
            <v>-253.19315736</v>
          </cell>
        </row>
        <row r="38">
          <cell r="A38">
            <v>37926</v>
          </cell>
        </row>
        <row r="38">
          <cell r="D38">
            <v>-243.9031815</v>
          </cell>
        </row>
        <row r="39">
          <cell r="A39">
            <v>37956</v>
          </cell>
        </row>
        <row r="39">
          <cell r="D39">
            <v>-250.90288869</v>
          </cell>
        </row>
        <row r="40">
          <cell r="A40">
            <v>37987</v>
          </cell>
        </row>
        <row r="40">
          <cell r="D40">
            <v>-221.97934703</v>
          </cell>
        </row>
        <row r="41">
          <cell r="A41">
            <v>38018</v>
          </cell>
        </row>
        <row r="41">
          <cell r="D41">
            <v>-206.67344385</v>
          </cell>
        </row>
        <row r="42">
          <cell r="A42">
            <v>38047</v>
          </cell>
        </row>
        <row r="42">
          <cell r="D42">
            <v>-219.93581857</v>
          </cell>
        </row>
        <row r="43">
          <cell r="A43">
            <v>38078</v>
          </cell>
        </row>
        <row r="43">
          <cell r="D43">
            <v>-211.80958689</v>
          </cell>
        </row>
        <row r="44">
          <cell r="A44">
            <v>38108</v>
          </cell>
        </row>
        <row r="44">
          <cell r="D44">
            <v>-217.83202144</v>
          </cell>
        </row>
        <row r="45">
          <cell r="A45">
            <v>38139</v>
          </cell>
        </row>
        <row r="45">
          <cell r="D45">
            <v>-209.76108287</v>
          </cell>
        </row>
        <row r="46">
          <cell r="A46">
            <v>38169</v>
          </cell>
        </row>
        <row r="46">
          <cell r="D46">
            <v>-215.70294735</v>
          </cell>
        </row>
        <row r="47">
          <cell r="A47">
            <v>38200</v>
          </cell>
        </row>
        <row r="47">
          <cell r="D47">
            <v>-214.61164337</v>
          </cell>
        </row>
        <row r="48">
          <cell r="A48">
            <v>38231</v>
          </cell>
        </row>
        <row r="48">
          <cell r="D48">
            <v>-206.67157952</v>
          </cell>
        </row>
        <row r="49">
          <cell r="A49">
            <v>38261</v>
          </cell>
        </row>
        <row r="49">
          <cell r="D49">
            <v>-212.58880449</v>
          </cell>
        </row>
        <row r="50">
          <cell r="A50">
            <v>38292</v>
          </cell>
        </row>
        <row r="50">
          <cell r="D50">
            <v>-204.75785328</v>
          </cell>
        </row>
        <row r="51">
          <cell r="A51">
            <v>38322</v>
          </cell>
        </row>
        <row r="51">
          <cell r="D51">
            <v>-210.60850927</v>
          </cell>
        </row>
        <row r="52">
          <cell r="A52">
            <v>38353</v>
          </cell>
        </row>
        <row r="52">
          <cell r="D52">
            <v>-209.60007807</v>
          </cell>
        </row>
        <row r="53">
          <cell r="A53">
            <v>38384</v>
          </cell>
        </row>
        <row r="53">
          <cell r="D53">
            <v>-188.40418897</v>
          </cell>
        </row>
        <row r="54">
          <cell r="A54">
            <v>38412</v>
          </cell>
        </row>
        <row r="54">
          <cell r="D54">
            <v>-207.67728383</v>
          </cell>
        </row>
        <row r="55">
          <cell r="A55">
            <v>38443</v>
          </cell>
        </row>
        <row r="55">
          <cell r="D55">
            <v>-199.99865455</v>
          </cell>
        </row>
        <row r="56">
          <cell r="A56">
            <v>38473</v>
          </cell>
        </row>
        <row r="56">
          <cell r="D56">
            <v>-205.68486305</v>
          </cell>
        </row>
        <row r="57">
          <cell r="A57">
            <v>38504</v>
          </cell>
        </row>
        <row r="57">
          <cell r="D57">
            <v>-198.06846481</v>
          </cell>
        </row>
        <row r="58">
          <cell r="A58">
            <v>38534</v>
          </cell>
        </row>
        <row r="58">
          <cell r="D58">
            <v>-203.68841583</v>
          </cell>
        </row>
        <row r="59">
          <cell r="A59">
            <v>38565</v>
          </cell>
        </row>
        <row r="59">
          <cell r="D59">
            <v>-202.67244384</v>
          </cell>
        </row>
        <row r="60">
          <cell r="A60">
            <v>38596</v>
          </cell>
        </row>
        <row r="60">
          <cell r="D60">
            <v>-195.1506048</v>
          </cell>
        </row>
        <row r="61">
          <cell r="A61">
            <v>38626</v>
          </cell>
        </row>
        <row r="61">
          <cell r="D61">
            <v>-200.67086111</v>
          </cell>
        </row>
        <row r="62">
          <cell r="A62">
            <v>38657</v>
          </cell>
        </row>
        <row r="62">
          <cell r="D62">
            <v>-193.21215841</v>
          </cell>
        </row>
        <row r="63">
          <cell r="A63">
            <v>38687</v>
          </cell>
        </row>
        <row r="63">
          <cell r="D63">
            <v>-198.66648927</v>
          </cell>
        </row>
        <row r="64">
          <cell r="A64">
            <v>38718</v>
          </cell>
        </row>
        <row r="64">
          <cell r="D64">
            <v>-209.99989636</v>
          </cell>
        </row>
        <row r="65">
          <cell r="A65">
            <v>38749</v>
          </cell>
        </row>
        <row r="65">
          <cell r="D65">
            <v>-188.69839792</v>
          </cell>
        </row>
        <row r="66">
          <cell r="A66">
            <v>38777</v>
          </cell>
        </row>
        <row r="66">
          <cell r="D66">
            <v>-207.93672621</v>
          </cell>
        </row>
        <row r="67">
          <cell r="A67">
            <v>38808</v>
          </cell>
        </row>
        <row r="67">
          <cell r="D67">
            <v>-200.17937818</v>
          </cell>
        </row>
        <row r="68">
          <cell r="A68">
            <v>38838</v>
          </cell>
        </row>
        <row r="68">
          <cell r="D68">
            <v>-205.80195886</v>
          </cell>
        </row>
        <row r="69">
          <cell r="A69">
            <v>38869</v>
          </cell>
        </row>
        <row r="69">
          <cell r="D69">
            <v>-198.11282945</v>
          </cell>
        </row>
        <row r="70">
          <cell r="A70">
            <v>38899</v>
          </cell>
        </row>
        <row r="70">
          <cell r="D70">
            <v>-203.66600423</v>
          </cell>
        </row>
        <row r="71">
          <cell r="A71">
            <v>38930</v>
          </cell>
        </row>
        <row r="71">
          <cell r="D71">
            <v>-202.58022443</v>
          </cell>
        </row>
        <row r="72">
          <cell r="A72">
            <v>38961</v>
          </cell>
        </row>
        <row r="72">
          <cell r="D72">
            <v>-195.0340096</v>
          </cell>
        </row>
        <row r="73">
          <cell r="A73">
            <v>38991</v>
          </cell>
        </row>
        <row r="73">
          <cell r="D73">
            <v>-200.56721975</v>
          </cell>
        </row>
        <row r="74">
          <cell r="A74">
            <v>39022</v>
          </cell>
        </row>
        <row r="74">
          <cell r="D74">
            <v>-193.13121609</v>
          </cell>
        </row>
        <row r="75">
          <cell r="A75">
            <v>39052</v>
          </cell>
        </row>
        <row r="75">
          <cell r="D75">
            <v>-198.60467957</v>
          </cell>
        </row>
        <row r="76">
          <cell r="A76">
            <v>39083</v>
          </cell>
        </row>
        <row r="76">
          <cell r="D76">
            <v>-197.61022581</v>
          </cell>
        </row>
        <row r="77">
          <cell r="A77">
            <v>39114</v>
          </cell>
        </row>
        <row r="77">
          <cell r="D77">
            <v>-177.59023106</v>
          </cell>
        </row>
        <row r="78">
          <cell r="A78">
            <v>39142</v>
          </cell>
        </row>
        <row r="78">
          <cell r="D78">
            <v>-195.72305326</v>
          </cell>
        </row>
        <row r="79">
          <cell r="A79">
            <v>39173</v>
          </cell>
        </row>
        <row r="79">
          <cell r="D79">
            <v>-188.45265952</v>
          </cell>
        </row>
        <row r="80">
          <cell r="A80">
            <v>39203</v>
          </cell>
        </row>
        <row r="80">
          <cell r="D80">
            <v>-193.77961224</v>
          </cell>
        </row>
        <row r="81">
          <cell r="A81">
            <v>39234</v>
          </cell>
        </row>
        <row r="81">
          <cell r="D81">
            <v>-186.57581753</v>
          </cell>
        </row>
        <row r="82">
          <cell r="A82">
            <v>39264</v>
          </cell>
        </row>
        <row r="82">
          <cell r="D82">
            <v>-191.84415323</v>
          </cell>
        </row>
        <row r="83">
          <cell r="A83">
            <v>39295</v>
          </cell>
        </row>
        <row r="83">
          <cell r="D83">
            <v>-190.86366599</v>
          </cell>
        </row>
        <row r="84">
          <cell r="A84">
            <v>39326</v>
          </cell>
        </row>
        <row r="84">
          <cell r="D84">
            <v>-183.75996592</v>
          </cell>
        </row>
        <row r="85">
          <cell r="A85">
            <v>39356</v>
          </cell>
        </row>
        <row r="85">
          <cell r="D85">
            <v>-188.9405262</v>
          </cell>
        </row>
        <row r="86">
          <cell r="A86">
            <v>39387</v>
          </cell>
        </row>
        <row r="86">
          <cell r="D86">
            <v>-181.90295205</v>
          </cell>
        </row>
        <row r="87">
          <cell r="A87">
            <v>39417</v>
          </cell>
        </row>
        <row r="87">
          <cell r="D87">
            <v>-187.0257363</v>
          </cell>
        </row>
        <row r="88">
          <cell r="A88">
            <v>39448</v>
          </cell>
        </row>
        <row r="88">
          <cell r="D88">
            <v>-186.05589174</v>
          </cell>
        </row>
        <row r="89">
          <cell r="A89">
            <v>39479</v>
          </cell>
        </row>
        <row r="89">
          <cell r="D89">
            <v>-173.14708046</v>
          </cell>
        </row>
        <row r="90">
          <cell r="A90">
            <v>39508</v>
          </cell>
        </row>
        <row r="90">
          <cell r="D90">
            <v>-184.18507115</v>
          </cell>
        </row>
        <row r="91">
          <cell r="A91">
            <v>39539</v>
          </cell>
        </row>
        <row r="91">
          <cell r="D91">
            <v>-177.31138941</v>
          </cell>
        </row>
        <row r="92">
          <cell r="A92">
            <v>39569</v>
          </cell>
        </row>
        <row r="92">
          <cell r="D92">
            <v>-182.29169666</v>
          </cell>
        </row>
        <row r="93">
          <cell r="A93">
            <v>39600</v>
          </cell>
        </row>
        <row r="93">
          <cell r="D93">
            <v>-175.48341868</v>
          </cell>
        </row>
        <row r="94">
          <cell r="A94">
            <v>39630</v>
          </cell>
        </row>
        <row r="94">
          <cell r="D94">
            <v>-180.40715316</v>
          </cell>
        </row>
        <row r="95">
          <cell r="A95">
            <v>39661</v>
          </cell>
        </row>
        <row r="95">
          <cell r="D95">
            <v>-179.45286071</v>
          </cell>
        </row>
        <row r="96">
          <cell r="A96">
            <v>39692</v>
          </cell>
        </row>
        <row r="96">
          <cell r="D96">
            <v>-172.74280618</v>
          </cell>
        </row>
        <row r="97">
          <cell r="A97">
            <v>39722</v>
          </cell>
        </row>
        <row r="97">
          <cell r="D97">
            <v>-177.58188287</v>
          </cell>
        </row>
        <row r="98">
          <cell r="A98">
            <v>39753</v>
          </cell>
        </row>
        <row r="98">
          <cell r="D98">
            <v>-170.9366694</v>
          </cell>
        </row>
        <row r="99">
          <cell r="A99">
            <v>39783</v>
          </cell>
        </row>
        <row r="99">
          <cell r="D99">
            <v>-175.72005919</v>
          </cell>
        </row>
        <row r="100">
          <cell r="A100">
            <v>39814</v>
          </cell>
        </row>
        <row r="100">
          <cell r="D100">
            <v>-174.77743435</v>
          </cell>
        </row>
        <row r="101">
          <cell r="A101">
            <v>39845</v>
          </cell>
        </row>
        <row r="101">
          <cell r="D101">
            <v>-157.01426457</v>
          </cell>
        </row>
        <row r="102">
          <cell r="A102">
            <v>39873</v>
          </cell>
        </row>
        <row r="102">
          <cell r="D102">
            <v>-172.99008342</v>
          </cell>
        </row>
        <row r="103">
          <cell r="A103">
            <v>39904</v>
          </cell>
        </row>
        <row r="103">
          <cell r="D103">
            <v>-166.50435936</v>
          </cell>
        </row>
        <row r="104">
          <cell r="A104">
            <v>39934</v>
          </cell>
        </row>
        <row r="104">
          <cell r="D104">
            <v>-171.15144519</v>
          </cell>
        </row>
        <row r="105">
          <cell r="A105">
            <v>39965</v>
          </cell>
        </row>
        <row r="105">
          <cell r="D105">
            <v>-164.72972511</v>
          </cell>
        </row>
        <row r="106">
          <cell r="A106">
            <v>39995</v>
          </cell>
        </row>
        <row r="106">
          <cell r="D106">
            <v>-169.32237796</v>
          </cell>
        </row>
        <row r="107">
          <cell r="A107">
            <v>40026</v>
          </cell>
        </row>
        <row r="107">
          <cell r="D107">
            <v>-168.39655626</v>
          </cell>
        </row>
        <row r="108">
          <cell r="A108">
            <v>40057</v>
          </cell>
        </row>
        <row r="108">
          <cell r="D108">
            <v>-162.0708872</v>
          </cell>
        </row>
        <row r="109">
          <cell r="A109">
            <v>40087</v>
          </cell>
        </row>
        <row r="109">
          <cell r="D109">
            <v>-166.58213691</v>
          </cell>
        </row>
        <row r="110">
          <cell r="A110">
            <v>40118</v>
          </cell>
        </row>
        <row r="110">
          <cell r="D110">
            <v>-160.31982855</v>
          </cell>
        </row>
        <row r="111">
          <cell r="A111">
            <v>40148</v>
          </cell>
        </row>
        <row r="111">
          <cell r="D111">
            <v>-164.77756702</v>
          </cell>
        </row>
        <row r="112">
          <cell r="A112">
            <v>40179</v>
          </cell>
        </row>
        <row r="112">
          <cell r="D112">
            <v>-163.86429931</v>
          </cell>
        </row>
        <row r="113">
          <cell r="A113">
            <v>40210</v>
          </cell>
        </row>
        <row r="113">
          <cell r="D113">
            <v>-147.18391138</v>
          </cell>
        </row>
        <row r="114">
          <cell r="A114">
            <v>40238</v>
          </cell>
        </row>
        <row r="114">
          <cell r="D114">
            <v>-162.13329641</v>
          </cell>
        </row>
        <row r="115">
          <cell r="A115">
            <v>40269</v>
          </cell>
        </row>
        <row r="115">
          <cell r="D115">
            <v>-156.02668017</v>
          </cell>
        </row>
        <row r="116">
          <cell r="A116">
            <v>40299</v>
          </cell>
        </row>
        <row r="116">
          <cell r="D116">
            <v>-160.35355706</v>
          </cell>
        </row>
        <row r="117">
          <cell r="A117">
            <v>40330</v>
          </cell>
        </row>
        <row r="117">
          <cell r="D117">
            <v>-154.30935887</v>
          </cell>
        </row>
        <row r="118">
          <cell r="A118">
            <v>40360</v>
          </cell>
        </row>
        <row r="118">
          <cell r="D118">
            <v>-158.58402264</v>
          </cell>
        </row>
        <row r="119">
          <cell r="A119">
            <v>40391</v>
          </cell>
        </row>
        <row r="119">
          <cell r="D119">
            <v>-157.68869248</v>
          </cell>
        </row>
        <row r="120">
          <cell r="A120">
            <v>40422</v>
          </cell>
        </row>
        <row r="120">
          <cell r="D120">
            <v>-151.73809833</v>
          </cell>
        </row>
        <row r="121">
          <cell r="A121">
            <v>40452</v>
          </cell>
        </row>
        <row r="121">
          <cell r="D121">
            <v>-155.9347287</v>
          </cell>
        </row>
        <row r="122">
          <cell r="A122">
            <v>40483</v>
          </cell>
        </row>
        <row r="122">
          <cell r="D122">
            <v>-150.04583724</v>
          </cell>
        </row>
        <row r="123">
          <cell r="A123">
            <v>40513</v>
          </cell>
        </row>
        <row r="123">
          <cell r="D123">
            <v>-154.19120428</v>
          </cell>
        </row>
        <row r="124">
          <cell r="A124">
            <v>40544</v>
          </cell>
        </row>
        <row r="124">
          <cell r="D124">
            <v>-60.42185324</v>
          </cell>
        </row>
        <row r="125">
          <cell r="A125">
            <v>40575</v>
          </cell>
        </row>
        <row r="125">
          <cell r="D125">
            <v>-54.26156846</v>
          </cell>
        </row>
        <row r="126">
          <cell r="A126">
            <v>40603</v>
          </cell>
        </row>
        <row r="126">
          <cell r="D126">
            <v>-59.76322783</v>
          </cell>
        </row>
        <row r="127">
          <cell r="A127">
            <v>40634</v>
          </cell>
        </row>
        <row r="127">
          <cell r="D127">
            <v>-57.50200893</v>
          </cell>
        </row>
        <row r="128">
          <cell r="A128">
            <v>40664</v>
          </cell>
        </row>
        <row r="128">
          <cell r="D128">
            <v>-59.08640615</v>
          </cell>
        </row>
        <row r="129">
          <cell r="A129">
            <v>40695</v>
          </cell>
        </row>
        <row r="129">
          <cell r="D129">
            <v>-56.84909699</v>
          </cell>
        </row>
        <row r="130">
          <cell r="A130">
            <v>40725</v>
          </cell>
        </row>
        <row r="130">
          <cell r="D130">
            <v>-58.41381501</v>
          </cell>
        </row>
        <row r="131">
          <cell r="A131">
            <v>40756</v>
          </cell>
        </row>
        <row r="131">
          <cell r="D131">
            <v>-58.07363762</v>
          </cell>
        </row>
        <row r="132">
          <cell r="A132">
            <v>40787</v>
          </cell>
        </row>
        <row r="132">
          <cell r="D132">
            <v>-55.88324066</v>
          </cell>
        </row>
        <row r="133">
          <cell r="A133">
            <v>40817</v>
          </cell>
        </row>
        <row r="133">
          <cell r="D133">
            <v>-57.44192738</v>
          </cell>
        </row>
        <row r="134">
          <cell r="A134">
            <v>40848</v>
          </cell>
        </row>
        <row r="134">
          <cell r="D134">
            <v>-55.28605159</v>
          </cell>
        </row>
        <row r="135">
          <cell r="A135">
            <v>40878</v>
          </cell>
        </row>
        <row r="135">
          <cell r="D135">
            <v>-56.82718569</v>
          </cell>
        </row>
        <row r="136">
          <cell r="A136">
            <v>40909</v>
          </cell>
        </row>
        <row r="136">
          <cell r="D136">
            <v>-56.51660739</v>
          </cell>
        </row>
        <row r="137">
          <cell r="A137">
            <v>40940</v>
          </cell>
        </row>
        <row r="137">
          <cell r="D137">
            <v>-52.5809863</v>
          </cell>
        </row>
        <row r="138">
          <cell r="A138">
            <v>40969</v>
          </cell>
        </row>
        <row r="138">
          <cell r="D138">
            <v>-55.91898685</v>
          </cell>
        </row>
        <row r="139">
          <cell r="A139">
            <v>41000</v>
          </cell>
        </row>
        <row r="139">
          <cell r="D139">
            <v>-53.81808462</v>
          </cell>
        </row>
        <row r="140">
          <cell r="A140">
            <v>41030</v>
          </cell>
        </row>
        <row r="140">
          <cell r="D140">
            <v>-55.31612539</v>
          </cell>
        </row>
        <row r="141">
          <cell r="A141">
            <v>41061</v>
          </cell>
        </row>
        <row r="141">
          <cell r="D141">
            <v>-53.23700584</v>
          </cell>
        </row>
        <row r="142">
          <cell r="A142">
            <v>41091</v>
          </cell>
        </row>
        <row r="142">
          <cell r="D142">
            <v>-54.7180097</v>
          </cell>
        </row>
        <row r="143">
          <cell r="A143">
            <v>41122</v>
          </cell>
        </row>
        <row r="143">
          <cell r="D143">
            <v>-54.4158638</v>
          </cell>
        </row>
        <row r="144">
          <cell r="A144">
            <v>41153</v>
          </cell>
        </row>
        <row r="144">
          <cell r="D144">
            <v>-52.36929529</v>
          </cell>
        </row>
        <row r="145">
          <cell r="A145">
            <v>41183</v>
          </cell>
        </row>
        <row r="145">
          <cell r="D145">
            <v>-53.82488085</v>
          </cell>
        </row>
        <row r="146">
          <cell r="A146">
            <v>41214</v>
          </cell>
        </row>
        <row r="146">
          <cell r="D146">
            <v>-51.79969553</v>
          </cell>
        </row>
        <row r="147">
          <cell r="A147">
            <v>41244</v>
          </cell>
        </row>
        <row r="147">
          <cell r="D147">
            <v>-53.23861031</v>
          </cell>
        </row>
        <row r="148">
          <cell r="A148">
            <v>41275</v>
          </cell>
        </row>
        <row r="148">
          <cell r="D148">
            <v>-52.94247107</v>
          </cell>
        </row>
        <row r="149">
          <cell r="A149">
            <v>41306</v>
          </cell>
        </row>
        <row r="149">
          <cell r="D149">
            <v>-47.55261989</v>
          </cell>
        </row>
        <row r="150">
          <cell r="A150">
            <v>41334</v>
          </cell>
        </row>
        <row r="150">
          <cell r="D150">
            <v>-52.38219708</v>
          </cell>
        </row>
        <row r="151">
          <cell r="A151">
            <v>41365</v>
          </cell>
        </row>
        <row r="151">
          <cell r="D151">
            <v>-50.40926157</v>
          </cell>
        </row>
        <row r="152">
          <cell r="A152">
            <v>41395</v>
          </cell>
        </row>
        <row r="152">
          <cell r="D152">
            <v>-51.80753152</v>
          </cell>
        </row>
        <row r="153">
          <cell r="A153">
            <v>41426</v>
          </cell>
        </row>
        <row r="153">
          <cell r="D153">
            <v>-49.85542869</v>
          </cell>
        </row>
        <row r="154">
          <cell r="A154">
            <v>41456</v>
          </cell>
        </row>
        <row r="154">
          <cell r="D154">
            <v>-51.23752898</v>
          </cell>
        </row>
        <row r="155">
          <cell r="A155">
            <v>41487</v>
          </cell>
        </row>
        <row r="155">
          <cell r="D155">
            <v>-50.94963783</v>
          </cell>
        </row>
        <row r="156">
          <cell r="A156">
            <v>41518</v>
          </cell>
        </row>
        <row r="156">
          <cell r="D156">
            <v>-49.02865659</v>
          </cell>
        </row>
        <row r="157">
          <cell r="A157">
            <v>41548</v>
          </cell>
        </row>
        <row r="157">
          <cell r="D157">
            <v>-50.38663983</v>
          </cell>
        </row>
        <row r="158">
          <cell r="A158">
            <v>41579</v>
          </cell>
        </row>
        <row r="158">
          <cell r="D158">
            <v>-48.48609636</v>
          </cell>
        </row>
        <row r="159">
          <cell r="A159">
            <v>41609</v>
          </cell>
        </row>
        <row r="159">
          <cell r="D159">
            <v>-49.82826703</v>
          </cell>
        </row>
        <row r="160">
          <cell r="A160">
            <v>41640</v>
          </cell>
        </row>
        <row r="160">
          <cell r="D160">
            <v>-49.54627134</v>
          </cell>
        </row>
        <row r="161">
          <cell r="A161">
            <v>41671</v>
          </cell>
        </row>
        <row r="161">
          <cell r="D161">
            <v>-44.49783852</v>
          </cell>
        </row>
        <row r="162">
          <cell r="A162">
            <v>41699</v>
          </cell>
        </row>
        <row r="162">
          <cell r="D162">
            <v>-49.01285146</v>
          </cell>
        </row>
        <row r="163">
          <cell r="A163">
            <v>41730</v>
          </cell>
        </row>
        <row r="163">
          <cell r="D163">
            <v>-47.16222607</v>
          </cell>
        </row>
        <row r="164">
          <cell r="A164">
            <v>41760</v>
          </cell>
        </row>
        <row r="164">
          <cell r="D164">
            <v>-48.46586035</v>
          </cell>
        </row>
        <row r="165">
          <cell r="A165">
            <v>41791</v>
          </cell>
        </row>
        <row r="165">
          <cell r="D165">
            <v>-46.63512931</v>
          </cell>
        </row>
        <row r="166">
          <cell r="A166">
            <v>41821</v>
          </cell>
        </row>
        <row r="166">
          <cell r="D166">
            <v>-47.92343917</v>
          </cell>
        </row>
        <row r="167">
          <cell r="A167">
            <v>41852</v>
          </cell>
        </row>
        <row r="167">
          <cell r="D167">
            <v>-47.64952855</v>
          </cell>
        </row>
        <row r="168">
          <cell r="A168">
            <v>41883</v>
          </cell>
        </row>
        <row r="168">
          <cell r="D168">
            <v>-45.84850813</v>
          </cell>
        </row>
        <row r="169">
          <cell r="A169">
            <v>41913</v>
          </cell>
        </row>
        <row r="169">
          <cell r="D169">
            <v>-47.11396841</v>
          </cell>
        </row>
        <row r="170">
          <cell r="A170">
            <v>41944</v>
          </cell>
        </row>
        <row r="170">
          <cell r="D170">
            <v>-45.3324531</v>
          </cell>
        </row>
        <row r="171">
          <cell r="A171">
            <v>41974</v>
          </cell>
        </row>
        <row r="171">
          <cell r="D171">
            <v>-46.58293634</v>
          </cell>
        </row>
        <row r="172">
          <cell r="A172">
            <v>42005</v>
          </cell>
        </row>
        <row r="172">
          <cell r="D172">
            <v>-46.3147974</v>
          </cell>
        </row>
        <row r="173">
          <cell r="A173">
            <v>42036</v>
          </cell>
        </row>
        <row r="173">
          <cell r="D173">
            <v>-41.59158045</v>
          </cell>
        </row>
        <row r="174">
          <cell r="A174">
            <v>42064</v>
          </cell>
        </row>
        <row r="174">
          <cell r="D174">
            <v>-45.80767893</v>
          </cell>
        </row>
        <row r="175">
          <cell r="A175">
            <v>42095</v>
          </cell>
        </row>
        <row r="175">
          <cell r="D175">
            <v>-44.07378327</v>
          </cell>
        </row>
        <row r="176">
          <cell r="A176">
            <v>42125</v>
          </cell>
        </row>
        <row r="176">
          <cell r="D176">
            <v>-45.28778154</v>
          </cell>
        </row>
        <row r="177">
          <cell r="A177">
            <v>42156</v>
          </cell>
        </row>
        <row r="177">
          <cell r="D177">
            <v>-43.57285607</v>
          </cell>
        </row>
        <row r="178">
          <cell r="A178">
            <v>42186</v>
          </cell>
        </row>
        <row r="178">
          <cell r="D178">
            <v>-44.77235169</v>
          </cell>
        </row>
        <row r="179">
          <cell r="A179">
            <v>42217</v>
          </cell>
        </row>
        <row r="179">
          <cell r="D179">
            <v>-44.51211828</v>
          </cell>
        </row>
        <row r="180">
          <cell r="A180">
            <v>42248</v>
          </cell>
        </row>
        <row r="180">
          <cell r="D180">
            <v>-42.82551453</v>
          </cell>
        </row>
        <row r="181">
          <cell r="A181">
            <v>42278</v>
          </cell>
        </row>
        <row r="181">
          <cell r="D181">
            <v>-44.00339237</v>
          </cell>
        </row>
        <row r="182">
          <cell r="A182">
            <v>42309</v>
          </cell>
        </row>
        <row r="182">
          <cell r="D182">
            <v>-42.33537616</v>
          </cell>
        </row>
        <row r="183">
          <cell r="A183">
            <v>42339</v>
          </cell>
        </row>
        <row r="183">
          <cell r="D183">
            <v>-43.49908858</v>
          </cell>
        </row>
        <row r="184">
          <cell r="A184">
            <v>42370</v>
          </cell>
        </row>
        <row r="184">
          <cell r="D184">
            <v>0</v>
          </cell>
        </row>
        <row r="185">
          <cell r="A185">
            <v>42401</v>
          </cell>
        </row>
        <row r="185">
          <cell r="D185">
            <v>0</v>
          </cell>
        </row>
        <row r="186">
          <cell r="A186">
            <v>42430</v>
          </cell>
        </row>
        <row r="186">
          <cell r="D186">
            <v>0</v>
          </cell>
        </row>
        <row r="187">
          <cell r="A187">
            <v>42461</v>
          </cell>
        </row>
        <row r="187">
          <cell r="D187">
            <v>0</v>
          </cell>
        </row>
        <row r="188">
          <cell r="A188">
            <v>42491</v>
          </cell>
        </row>
        <row r="188">
          <cell r="D188">
            <v>0</v>
          </cell>
        </row>
        <row r="200">
          <cell r="A200">
            <v>37164</v>
          </cell>
        </row>
        <row r="200">
          <cell r="D200">
            <v>0.01135459</v>
          </cell>
        </row>
        <row r="201">
          <cell r="A201">
            <v>37165</v>
          </cell>
        </row>
        <row r="201">
          <cell r="D201">
            <v>0.0116937</v>
          </cell>
        </row>
        <row r="202">
          <cell r="A202">
            <v>37196</v>
          </cell>
        </row>
        <row r="202">
          <cell r="D202">
            <v>0.01127788</v>
          </cell>
        </row>
        <row r="203">
          <cell r="A203">
            <v>37226</v>
          </cell>
        </row>
        <row r="203">
          <cell r="D203">
            <v>0.01161685</v>
          </cell>
        </row>
        <row r="204">
          <cell r="A204">
            <v>37257</v>
          </cell>
        </row>
        <row r="204">
          <cell r="D204">
            <v>-290.17561061</v>
          </cell>
        </row>
        <row r="205">
          <cell r="A205">
            <v>37288</v>
          </cell>
        </row>
        <row r="205">
          <cell r="D205">
            <v>-261.2351509</v>
          </cell>
        </row>
        <row r="206">
          <cell r="A206">
            <v>37316</v>
          </cell>
        </row>
        <row r="206">
          <cell r="D206">
            <v>-288.37427362</v>
          </cell>
        </row>
        <row r="207">
          <cell r="A207">
            <v>37347</v>
          </cell>
        </row>
        <row r="207">
          <cell r="D207">
            <v>-278.14929556</v>
          </cell>
        </row>
        <row r="208">
          <cell r="A208">
            <v>37377</v>
          </cell>
        </row>
        <row r="208">
          <cell r="D208">
            <v>-286.47408558</v>
          </cell>
        </row>
        <row r="209">
          <cell r="A209">
            <v>37408</v>
          </cell>
        </row>
        <row r="209">
          <cell r="D209">
            <v>-276.28360185</v>
          </cell>
        </row>
        <row r="210">
          <cell r="A210">
            <v>37438</v>
          </cell>
        </row>
        <row r="210">
          <cell r="D210">
            <v>-284.52183159</v>
          </cell>
        </row>
        <row r="211">
          <cell r="A211">
            <v>37469</v>
          </cell>
        </row>
        <row r="211">
          <cell r="D211">
            <v>-283.48584172</v>
          </cell>
        </row>
        <row r="212">
          <cell r="A212">
            <v>37500</v>
          </cell>
        </row>
        <row r="212">
          <cell r="D212">
            <v>-273.32826347</v>
          </cell>
        </row>
        <row r="213">
          <cell r="A213">
            <v>37530</v>
          </cell>
        </row>
        <row r="213">
          <cell r="D213">
            <v>-281.39398617</v>
          </cell>
        </row>
        <row r="214">
          <cell r="A214">
            <v>37561</v>
          </cell>
        </row>
        <row r="214">
          <cell r="D214">
            <v>-271.23119289</v>
          </cell>
        </row>
        <row r="215">
          <cell r="A215">
            <v>37591</v>
          </cell>
        </row>
        <row r="215">
          <cell r="D215">
            <v>-279.17031545</v>
          </cell>
        </row>
        <row r="216">
          <cell r="A216">
            <v>37622</v>
          </cell>
        </row>
        <row r="216">
          <cell r="D216">
            <v>-204.85317244</v>
          </cell>
        </row>
        <row r="217">
          <cell r="A217">
            <v>37653</v>
          </cell>
        </row>
        <row r="217">
          <cell r="D217">
            <v>-184.24868966</v>
          </cell>
        </row>
        <row r="218">
          <cell r="A218">
            <v>37681</v>
          </cell>
        </row>
        <row r="218">
          <cell r="D218">
            <v>-203.19924111</v>
          </cell>
        </row>
        <row r="219">
          <cell r="A219">
            <v>37712</v>
          </cell>
        </row>
        <row r="219">
          <cell r="D219">
            <v>-195.78662295</v>
          </cell>
        </row>
        <row r="220">
          <cell r="A220">
            <v>37742</v>
          </cell>
        </row>
        <row r="220">
          <cell r="D220">
            <v>-201.44387659</v>
          </cell>
        </row>
        <row r="221">
          <cell r="A221">
            <v>37773</v>
          </cell>
        </row>
        <row r="221">
          <cell r="D221">
            <v>-194.06574113</v>
          </cell>
        </row>
        <row r="222">
          <cell r="A222">
            <v>37803</v>
          </cell>
        </row>
        <row r="222">
          <cell r="D222">
            <v>-199.64385882</v>
          </cell>
        </row>
        <row r="223">
          <cell r="A223">
            <v>37834</v>
          </cell>
        </row>
        <row r="223">
          <cell r="D223">
            <v>-198.71246685</v>
          </cell>
        </row>
        <row r="224">
          <cell r="A224">
            <v>37865</v>
          </cell>
        </row>
        <row r="224">
          <cell r="D224">
            <v>-191.41425576</v>
          </cell>
        </row>
        <row r="225">
          <cell r="A225">
            <v>37895</v>
          </cell>
        </row>
        <row r="225">
          <cell r="D225">
            <v>-196.92801128</v>
          </cell>
        </row>
        <row r="226">
          <cell r="A226">
            <v>37926</v>
          </cell>
        </row>
        <row r="226">
          <cell r="D226">
            <v>-189.7024745</v>
          </cell>
        </row>
        <row r="227">
          <cell r="A227">
            <v>37956</v>
          </cell>
        </row>
        <row r="227">
          <cell r="D227">
            <v>-195.14669121</v>
          </cell>
        </row>
        <row r="228">
          <cell r="A228">
            <v>37987</v>
          </cell>
        </row>
        <row r="228">
          <cell r="D228">
            <v>-152.61080107</v>
          </cell>
        </row>
        <row r="229">
          <cell r="A229">
            <v>38018</v>
          </cell>
        </row>
        <row r="229">
          <cell r="D229">
            <v>-142.08799266</v>
          </cell>
        </row>
        <row r="230">
          <cell r="A230">
            <v>38047</v>
          </cell>
        </row>
        <row r="230">
          <cell r="D230">
            <v>-151.20587528</v>
          </cell>
        </row>
        <row r="231">
          <cell r="A231">
            <v>38078</v>
          </cell>
        </row>
        <row r="231">
          <cell r="D231">
            <v>-145.619091</v>
          </cell>
        </row>
        <row r="232">
          <cell r="A232">
            <v>38108</v>
          </cell>
        </row>
        <row r="232">
          <cell r="D232">
            <v>-149.75951474</v>
          </cell>
        </row>
        <row r="233">
          <cell r="A233">
            <v>38139</v>
          </cell>
        </row>
        <row r="233">
          <cell r="D233">
            <v>-144.21074446</v>
          </cell>
        </row>
        <row r="234">
          <cell r="A234">
            <v>38169</v>
          </cell>
        </row>
        <row r="234">
          <cell r="D234">
            <v>-148.29577629</v>
          </cell>
        </row>
        <row r="235">
          <cell r="A235">
            <v>38200</v>
          </cell>
        </row>
        <row r="235">
          <cell r="D235">
            <v>-147.54550483</v>
          </cell>
        </row>
        <row r="236">
          <cell r="A236">
            <v>38231</v>
          </cell>
        </row>
        <row r="236">
          <cell r="D236">
            <v>-142.08671092</v>
          </cell>
        </row>
        <row r="237">
          <cell r="A237">
            <v>38261</v>
          </cell>
        </row>
        <row r="237">
          <cell r="D237">
            <v>-146.1548031</v>
          </cell>
        </row>
        <row r="238">
          <cell r="A238">
            <v>38292</v>
          </cell>
        </row>
        <row r="238">
          <cell r="D238">
            <v>-140.77102413</v>
          </cell>
        </row>
        <row r="239">
          <cell r="A239">
            <v>38322</v>
          </cell>
        </row>
        <row r="239">
          <cell r="D239">
            <v>-144.79335011</v>
          </cell>
        </row>
        <row r="240">
          <cell r="A240">
            <v>38353</v>
          </cell>
        </row>
        <row r="240">
          <cell r="D240">
            <v>-131.00004878</v>
          </cell>
        </row>
        <row r="241">
          <cell r="A241">
            <v>38384</v>
          </cell>
        </row>
        <row r="241">
          <cell r="D241">
            <v>-117.75261812</v>
          </cell>
        </row>
        <row r="242">
          <cell r="A242">
            <v>38412</v>
          </cell>
        </row>
        <row r="242">
          <cell r="D242">
            <v>-129.79830238</v>
          </cell>
        </row>
        <row r="243">
          <cell r="A243">
            <v>38443</v>
          </cell>
        </row>
        <row r="243">
          <cell r="D243">
            <v>-124.99915908</v>
          </cell>
        </row>
        <row r="244">
          <cell r="A244">
            <v>38473</v>
          </cell>
        </row>
        <row r="244">
          <cell r="D244">
            <v>-128.55303942</v>
          </cell>
        </row>
        <row r="245">
          <cell r="A245">
            <v>38504</v>
          </cell>
        </row>
        <row r="245">
          <cell r="D245">
            <v>-123.79279052</v>
          </cell>
        </row>
        <row r="246">
          <cell r="A246">
            <v>38534</v>
          </cell>
        </row>
        <row r="246">
          <cell r="D246">
            <v>-127.30525988</v>
          </cell>
        </row>
        <row r="247">
          <cell r="A247">
            <v>38565</v>
          </cell>
        </row>
        <row r="247">
          <cell r="D247">
            <v>-126.6702774</v>
          </cell>
        </row>
        <row r="248">
          <cell r="A248">
            <v>38596</v>
          </cell>
        </row>
        <row r="248">
          <cell r="D248">
            <v>-121.969128</v>
          </cell>
        </row>
        <row r="249">
          <cell r="A249">
            <v>38626</v>
          </cell>
        </row>
        <row r="249">
          <cell r="D249">
            <v>-125.41928818</v>
          </cell>
        </row>
        <row r="250">
          <cell r="A250">
            <v>38657</v>
          </cell>
        </row>
        <row r="250">
          <cell r="D250">
            <v>-120.75759902</v>
          </cell>
        </row>
        <row r="251">
          <cell r="A251">
            <v>38687</v>
          </cell>
        </row>
        <row r="251">
          <cell r="D251">
            <v>-124.16655578</v>
          </cell>
        </row>
        <row r="252">
          <cell r="A252">
            <v>38718</v>
          </cell>
        </row>
        <row r="252">
          <cell r="D252">
            <v>-98.82348063</v>
          </cell>
        </row>
        <row r="253">
          <cell r="A253">
            <v>38749</v>
          </cell>
        </row>
        <row r="253">
          <cell r="D253">
            <v>-88.79924607</v>
          </cell>
        </row>
        <row r="254">
          <cell r="A254">
            <v>38777</v>
          </cell>
        </row>
        <row r="254">
          <cell r="D254">
            <v>-97.85257704</v>
          </cell>
        </row>
        <row r="255">
          <cell r="A255">
            <v>38808</v>
          </cell>
        </row>
        <row r="255">
          <cell r="D255">
            <v>-94.20206031</v>
          </cell>
        </row>
        <row r="256">
          <cell r="A256">
            <v>38838</v>
          </cell>
        </row>
        <row r="256">
          <cell r="D256">
            <v>-96.84798064</v>
          </cell>
        </row>
        <row r="257">
          <cell r="A257">
            <v>38869</v>
          </cell>
        </row>
        <row r="257">
          <cell r="D257">
            <v>-93.22956681</v>
          </cell>
        </row>
        <row r="258">
          <cell r="A258">
            <v>38899</v>
          </cell>
        </row>
        <row r="258">
          <cell r="D258">
            <v>-95.84282551</v>
          </cell>
        </row>
        <row r="259">
          <cell r="A259">
            <v>38930</v>
          </cell>
        </row>
        <row r="259">
          <cell r="D259">
            <v>-95.33187032</v>
          </cell>
        </row>
        <row r="260">
          <cell r="A260">
            <v>38961</v>
          </cell>
        </row>
        <row r="260">
          <cell r="D260">
            <v>-91.7807104</v>
          </cell>
        </row>
        <row r="261">
          <cell r="A261">
            <v>38991</v>
          </cell>
        </row>
        <row r="261">
          <cell r="D261">
            <v>-94.384574</v>
          </cell>
        </row>
        <row r="262">
          <cell r="A262">
            <v>39022</v>
          </cell>
        </row>
        <row r="262">
          <cell r="D262">
            <v>-90.88527815</v>
          </cell>
        </row>
        <row r="263">
          <cell r="A263">
            <v>39052</v>
          </cell>
        </row>
        <row r="263">
          <cell r="D263">
            <v>-93.46102567</v>
          </cell>
        </row>
        <row r="264">
          <cell r="A264">
            <v>39083</v>
          </cell>
        </row>
        <row r="264">
          <cell r="D264">
            <v>-92.99304745</v>
          </cell>
        </row>
        <row r="265">
          <cell r="A265">
            <v>39114</v>
          </cell>
        </row>
        <row r="265">
          <cell r="D265">
            <v>-83.57187345</v>
          </cell>
        </row>
        <row r="266">
          <cell r="A266">
            <v>39142</v>
          </cell>
        </row>
        <row r="266">
          <cell r="D266">
            <v>-92.10496625</v>
          </cell>
        </row>
        <row r="267">
          <cell r="A267">
            <v>39173</v>
          </cell>
        </row>
        <row r="267">
          <cell r="D267">
            <v>-88.68360448</v>
          </cell>
        </row>
        <row r="268">
          <cell r="A268">
            <v>39203</v>
          </cell>
        </row>
        <row r="268">
          <cell r="D268">
            <v>-91.19040576</v>
          </cell>
        </row>
        <row r="269">
          <cell r="A269">
            <v>39234</v>
          </cell>
        </row>
        <row r="269">
          <cell r="D269">
            <v>-87.80038472</v>
          </cell>
        </row>
        <row r="270">
          <cell r="A270">
            <v>39264</v>
          </cell>
        </row>
        <row r="270">
          <cell r="D270">
            <v>-90.27960152</v>
          </cell>
        </row>
        <row r="271">
          <cell r="A271">
            <v>39295</v>
          </cell>
        </row>
        <row r="271">
          <cell r="D271">
            <v>-89.81819577</v>
          </cell>
        </row>
        <row r="272">
          <cell r="A272">
            <v>39326</v>
          </cell>
        </row>
        <row r="272">
          <cell r="D272">
            <v>-86.47527808</v>
          </cell>
        </row>
        <row r="273">
          <cell r="A273">
            <v>39356</v>
          </cell>
        </row>
        <row r="273">
          <cell r="D273">
            <v>-88.9131888</v>
          </cell>
        </row>
        <row r="274">
          <cell r="A274">
            <v>39387</v>
          </cell>
        </row>
        <row r="274">
          <cell r="D274">
            <v>-85.6013892</v>
          </cell>
        </row>
        <row r="275">
          <cell r="A275">
            <v>39417</v>
          </cell>
        </row>
        <row r="275">
          <cell r="D275">
            <v>-88.0121112</v>
          </cell>
        </row>
        <row r="276">
          <cell r="A276">
            <v>39448</v>
          </cell>
        </row>
        <row r="276">
          <cell r="D276">
            <v>-87.55571376</v>
          </cell>
        </row>
        <row r="277">
          <cell r="A277">
            <v>39479</v>
          </cell>
        </row>
        <row r="277">
          <cell r="D277">
            <v>-81.48097905</v>
          </cell>
        </row>
        <row r="278">
          <cell r="A278">
            <v>39508</v>
          </cell>
        </row>
        <row r="278">
          <cell r="D278">
            <v>-86.6753276</v>
          </cell>
        </row>
        <row r="279">
          <cell r="A279">
            <v>39539</v>
          </cell>
        </row>
        <row r="279">
          <cell r="D279">
            <v>-83.44065385</v>
          </cell>
        </row>
        <row r="280">
          <cell r="A280">
            <v>39569</v>
          </cell>
        </row>
        <row r="280">
          <cell r="D280">
            <v>-85.78432784</v>
          </cell>
        </row>
        <row r="281">
          <cell r="A281">
            <v>39600</v>
          </cell>
        </row>
        <row r="281">
          <cell r="D281">
            <v>-82.58043231</v>
          </cell>
        </row>
        <row r="282">
          <cell r="A282">
            <v>39630</v>
          </cell>
        </row>
        <row r="282">
          <cell r="D282">
            <v>-84.89748383</v>
          </cell>
        </row>
        <row r="283">
          <cell r="A283">
            <v>39661</v>
          </cell>
        </row>
        <row r="283">
          <cell r="D283">
            <v>-84.44840503</v>
          </cell>
        </row>
        <row r="284">
          <cell r="A284">
            <v>39692</v>
          </cell>
        </row>
        <row r="284">
          <cell r="D284">
            <v>-81.29073232</v>
          </cell>
        </row>
        <row r="285">
          <cell r="A285">
            <v>39722</v>
          </cell>
        </row>
        <row r="285">
          <cell r="D285">
            <v>-83.56794488</v>
          </cell>
        </row>
        <row r="286">
          <cell r="A286">
            <v>39753</v>
          </cell>
        </row>
        <row r="286">
          <cell r="D286">
            <v>-80.4407856</v>
          </cell>
        </row>
        <row r="287">
          <cell r="A287">
            <v>39783</v>
          </cell>
        </row>
        <row r="287">
          <cell r="D287">
            <v>-82.69179256</v>
          </cell>
        </row>
        <row r="288">
          <cell r="A288">
            <v>39814</v>
          </cell>
        </row>
        <row r="288">
          <cell r="D288">
            <v>-82.2482044</v>
          </cell>
        </row>
        <row r="289">
          <cell r="A289">
            <v>39845</v>
          </cell>
        </row>
        <row r="289">
          <cell r="D289">
            <v>-73.88906569</v>
          </cell>
        </row>
        <row r="290">
          <cell r="A290">
            <v>39873</v>
          </cell>
        </row>
        <row r="290">
          <cell r="D290">
            <v>-81.40709808</v>
          </cell>
        </row>
        <row r="291">
          <cell r="A291">
            <v>39904</v>
          </cell>
        </row>
        <row r="291">
          <cell r="D291">
            <v>-78.35499264</v>
          </cell>
        </row>
        <row r="292">
          <cell r="A292">
            <v>39934</v>
          </cell>
        </row>
        <row r="292">
          <cell r="D292">
            <v>-80.54185657</v>
          </cell>
        </row>
        <row r="293">
          <cell r="A293">
            <v>39965</v>
          </cell>
        </row>
        <row r="293">
          <cell r="D293">
            <v>-77.51987065</v>
          </cell>
        </row>
        <row r="294">
          <cell r="A294">
            <v>39995</v>
          </cell>
        </row>
        <row r="294">
          <cell r="D294">
            <v>-79.68111904</v>
          </cell>
        </row>
        <row r="295">
          <cell r="A295">
            <v>40026</v>
          </cell>
        </row>
        <row r="295">
          <cell r="D295">
            <v>-79.24543823</v>
          </cell>
        </row>
        <row r="296">
          <cell r="A296">
            <v>40057</v>
          </cell>
        </row>
        <row r="296">
          <cell r="D296">
            <v>-76.2686528</v>
          </cell>
        </row>
        <row r="297">
          <cell r="A297">
            <v>40087</v>
          </cell>
        </row>
        <row r="297">
          <cell r="D297">
            <v>-78.39159384</v>
          </cell>
        </row>
        <row r="298">
          <cell r="A298">
            <v>40118</v>
          </cell>
        </row>
        <row r="298">
          <cell r="D298">
            <v>-75.44462521</v>
          </cell>
        </row>
        <row r="299">
          <cell r="A299">
            <v>40148</v>
          </cell>
        </row>
        <row r="299">
          <cell r="D299">
            <v>-77.54238449</v>
          </cell>
        </row>
        <row r="300">
          <cell r="A300">
            <v>40179</v>
          </cell>
        </row>
        <row r="300">
          <cell r="D300">
            <v>-77.11261143</v>
          </cell>
        </row>
        <row r="301">
          <cell r="A301">
            <v>40210</v>
          </cell>
        </row>
        <row r="301">
          <cell r="D301">
            <v>-69.26301711</v>
          </cell>
        </row>
        <row r="302">
          <cell r="A302">
            <v>40238</v>
          </cell>
        </row>
        <row r="302">
          <cell r="D302">
            <v>-76.29802184</v>
          </cell>
        </row>
        <row r="303">
          <cell r="A303">
            <v>40269</v>
          </cell>
        </row>
        <row r="303">
          <cell r="D303">
            <v>-73.42432009</v>
          </cell>
        </row>
        <row r="304">
          <cell r="A304">
            <v>40299</v>
          </cell>
        </row>
        <row r="304">
          <cell r="D304">
            <v>-75.46049745</v>
          </cell>
        </row>
        <row r="305">
          <cell r="A305">
            <v>40330</v>
          </cell>
        </row>
        <row r="305">
          <cell r="D305">
            <v>-72.61616888</v>
          </cell>
        </row>
        <row r="306">
          <cell r="A306">
            <v>40360</v>
          </cell>
        </row>
        <row r="306">
          <cell r="D306">
            <v>-74.62777535</v>
          </cell>
        </row>
        <row r="307">
          <cell r="A307">
            <v>40391</v>
          </cell>
        </row>
        <row r="307">
          <cell r="D307">
            <v>-74.20644351</v>
          </cell>
        </row>
        <row r="308">
          <cell r="A308">
            <v>40422</v>
          </cell>
        </row>
        <row r="308">
          <cell r="D308">
            <v>-71.40616391</v>
          </cell>
        </row>
        <row r="309">
          <cell r="A309">
            <v>40452</v>
          </cell>
        </row>
        <row r="309">
          <cell r="D309">
            <v>-73.3810488</v>
          </cell>
        </row>
        <row r="310">
          <cell r="A310">
            <v>40483</v>
          </cell>
        </row>
        <row r="310">
          <cell r="D310">
            <v>-70.60980575</v>
          </cell>
        </row>
        <row r="311">
          <cell r="A311">
            <v>40513</v>
          </cell>
        </row>
        <row r="311">
          <cell r="D311">
            <v>-72.56056671</v>
          </cell>
        </row>
        <row r="312">
          <cell r="A312">
            <v>40544</v>
          </cell>
        </row>
        <row r="312">
          <cell r="D312">
            <v>0</v>
          </cell>
        </row>
        <row r="313">
          <cell r="A313">
            <v>40575</v>
          </cell>
        </row>
        <row r="313">
          <cell r="D313">
            <v>0</v>
          </cell>
        </row>
        <row r="314">
          <cell r="A314">
            <v>40603</v>
          </cell>
        </row>
        <row r="314">
          <cell r="D314">
            <v>0</v>
          </cell>
        </row>
        <row r="315">
          <cell r="A315">
            <v>40634</v>
          </cell>
        </row>
        <row r="315">
          <cell r="D315">
            <v>0</v>
          </cell>
        </row>
        <row r="316">
          <cell r="A316">
            <v>40664</v>
          </cell>
        </row>
        <row r="316">
          <cell r="D316">
            <v>0</v>
          </cell>
        </row>
        <row r="329">
          <cell r="A329">
            <v>37164</v>
          </cell>
        </row>
        <row r="329">
          <cell r="D329">
            <v>2.67951216</v>
          </cell>
        </row>
        <row r="330">
          <cell r="A330">
            <v>37165</v>
          </cell>
        </row>
        <row r="330">
          <cell r="D330">
            <v>-455.35790194075</v>
          </cell>
        </row>
        <row r="331">
          <cell r="A331">
            <v>37196</v>
          </cell>
        </row>
        <row r="331">
          <cell r="D331">
            <v>-94.654516642719</v>
          </cell>
        </row>
        <row r="332">
          <cell r="A332">
            <v>37226</v>
          </cell>
        </row>
        <row r="332">
          <cell r="D332">
            <v>-161.265692169535</v>
          </cell>
        </row>
        <row r="333">
          <cell r="A333">
            <v>37257</v>
          </cell>
        </row>
        <row r="333">
          <cell r="D333">
            <v>-71.75782832</v>
          </cell>
        </row>
        <row r="334">
          <cell r="A334">
            <v>37288</v>
          </cell>
        </row>
        <row r="334">
          <cell r="D334">
            <v>-64.60111196</v>
          </cell>
        </row>
        <row r="335">
          <cell r="A335">
            <v>37316</v>
          </cell>
        </row>
        <row r="335">
          <cell r="D335">
            <v>-71.31237382</v>
          </cell>
        </row>
        <row r="336">
          <cell r="A336">
            <v>37347</v>
          </cell>
        </row>
        <row r="336">
          <cell r="D336">
            <v>-68.78382838</v>
          </cell>
        </row>
        <row r="337">
          <cell r="A337">
            <v>37377</v>
          </cell>
        </row>
        <row r="337">
          <cell r="D337">
            <v>-70.84247436</v>
          </cell>
        </row>
        <row r="338">
          <cell r="A338">
            <v>37408</v>
          </cell>
        </row>
        <row r="338">
          <cell r="D338">
            <v>-68.32245903</v>
          </cell>
        </row>
        <row r="339">
          <cell r="A339">
            <v>37438</v>
          </cell>
        </row>
        <row r="339">
          <cell r="D339">
            <v>-70.35969943</v>
          </cell>
        </row>
        <row r="340">
          <cell r="A340">
            <v>37469</v>
          </cell>
        </row>
        <row r="340">
          <cell r="D340">
            <v>-70.10350842</v>
          </cell>
        </row>
        <row r="341">
          <cell r="A341">
            <v>37500</v>
          </cell>
        </row>
        <row r="341">
          <cell r="D341">
            <v>-67.59163034</v>
          </cell>
        </row>
        <row r="342">
          <cell r="A342">
            <v>37530</v>
          </cell>
        </row>
        <row r="342">
          <cell r="D342">
            <v>-69.58621127</v>
          </cell>
        </row>
        <row r="343">
          <cell r="A343">
            <v>37561</v>
          </cell>
        </row>
        <row r="343">
          <cell r="D343">
            <v>-67.07304359</v>
          </cell>
        </row>
        <row r="344">
          <cell r="A344">
            <v>37591</v>
          </cell>
        </row>
        <row r="344">
          <cell r="D344">
            <v>-69.03631744</v>
          </cell>
        </row>
        <row r="345">
          <cell r="A345">
            <v>37622</v>
          </cell>
        </row>
        <row r="345">
          <cell r="D345">
            <v>8.05483747</v>
          </cell>
        </row>
        <row r="346">
          <cell r="A346">
            <v>37653</v>
          </cell>
        </row>
        <row r="346">
          <cell r="D346">
            <v>7.24466812</v>
          </cell>
        </row>
        <row r="347">
          <cell r="A347">
            <v>37681</v>
          </cell>
        </row>
        <row r="347">
          <cell r="D347">
            <v>7.98980479</v>
          </cell>
        </row>
        <row r="348">
          <cell r="A348">
            <v>37712</v>
          </cell>
        </row>
        <row r="348">
          <cell r="D348">
            <v>7.69834026</v>
          </cell>
        </row>
        <row r="349">
          <cell r="A349">
            <v>37742</v>
          </cell>
        </row>
        <row r="349">
          <cell r="D349">
            <v>7.92078377</v>
          </cell>
        </row>
        <row r="350">
          <cell r="A350">
            <v>37773</v>
          </cell>
        </row>
        <row r="350">
          <cell r="D350">
            <v>7.6306751</v>
          </cell>
        </row>
        <row r="351">
          <cell r="A351">
            <v>37803</v>
          </cell>
        </row>
        <row r="351">
          <cell r="D351">
            <v>7.85000698</v>
          </cell>
        </row>
        <row r="352">
          <cell r="A352">
            <v>37834</v>
          </cell>
        </row>
        <row r="352">
          <cell r="D352">
            <v>7.8133846</v>
          </cell>
        </row>
        <row r="353">
          <cell r="A353">
            <v>37865</v>
          </cell>
        </row>
        <row r="353">
          <cell r="D353">
            <v>7.52641856</v>
          </cell>
        </row>
        <row r="354">
          <cell r="A354">
            <v>37895</v>
          </cell>
        </row>
        <row r="354">
          <cell r="D354">
            <v>7.74321971</v>
          </cell>
        </row>
        <row r="355">
          <cell r="A355">
            <v>37926</v>
          </cell>
        </row>
        <row r="355">
          <cell r="D355">
            <v>7.45911123</v>
          </cell>
        </row>
        <row r="356">
          <cell r="A356">
            <v>37956</v>
          </cell>
        </row>
        <row r="356">
          <cell r="D356">
            <v>7.67317811</v>
          </cell>
        </row>
        <row r="357">
          <cell r="A357">
            <v>37987</v>
          </cell>
        </row>
        <row r="357">
          <cell r="D357">
            <v>7.6372096</v>
          </cell>
        </row>
        <row r="358">
          <cell r="A358">
            <v>38018</v>
          </cell>
        </row>
        <row r="358">
          <cell r="D358">
            <v>7.1106093</v>
          </cell>
        </row>
        <row r="359">
          <cell r="A359">
            <v>38047</v>
          </cell>
        </row>
        <row r="359">
          <cell r="D359">
            <v>7.56690191</v>
          </cell>
        </row>
        <row r="360">
          <cell r="A360">
            <v>38078</v>
          </cell>
        </row>
        <row r="360">
          <cell r="D360">
            <v>7.28731854</v>
          </cell>
        </row>
        <row r="361">
          <cell r="A361">
            <v>38108</v>
          </cell>
        </row>
        <row r="361">
          <cell r="D361">
            <v>7.49452067</v>
          </cell>
        </row>
        <row r="362">
          <cell r="A362">
            <v>38139</v>
          </cell>
        </row>
        <row r="362">
          <cell r="D362">
            <v>7.21683966</v>
          </cell>
        </row>
        <row r="363">
          <cell r="A363">
            <v>38169</v>
          </cell>
        </row>
        <row r="363">
          <cell r="D363">
            <v>7.42126978</v>
          </cell>
        </row>
        <row r="364">
          <cell r="A364">
            <v>38200</v>
          </cell>
        </row>
        <row r="364">
          <cell r="D364">
            <v>7.38372342</v>
          </cell>
        </row>
        <row r="365">
          <cell r="A365">
            <v>38231</v>
          </cell>
        </row>
        <row r="365">
          <cell r="D365">
            <v>7.11054516</v>
          </cell>
        </row>
        <row r="366">
          <cell r="A366">
            <v>38261</v>
          </cell>
        </row>
        <row r="366">
          <cell r="D366">
            <v>7.31412755</v>
          </cell>
        </row>
        <row r="367">
          <cell r="A367">
            <v>38292</v>
          </cell>
        </row>
        <row r="367">
          <cell r="D367">
            <v>7.04470332</v>
          </cell>
        </row>
        <row r="368">
          <cell r="A368">
            <v>38322</v>
          </cell>
        </row>
        <row r="368">
          <cell r="D368">
            <v>7.24599541</v>
          </cell>
        </row>
        <row r="369">
          <cell r="A369">
            <v>38353</v>
          </cell>
        </row>
        <row r="369">
          <cell r="D369">
            <v>7.21130028</v>
          </cell>
        </row>
        <row r="370">
          <cell r="A370">
            <v>38384</v>
          </cell>
        </row>
        <row r="370">
          <cell r="D370">
            <v>6.48205475</v>
          </cell>
        </row>
        <row r="371">
          <cell r="A371">
            <v>38412</v>
          </cell>
        </row>
        <row r="371">
          <cell r="D371">
            <v>7.14514646</v>
          </cell>
        </row>
        <row r="372">
          <cell r="A372">
            <v>38443</v>
          </cell>
        </row>
        <row r="372">
          <cell r="D372">
            <v>6.88096287</v>
          </cell>
        </row>
        <row r="373">
          <cell r="A373">
            <v>38473</v>
          </cell>
        </row>
        <row r="373">
          <cell r="D373">
            <v>7.07659713</v>
          </cell>
        </row>
        <row r="374">
          <cell r="A374">
            <v>38504</v>
          </cell>
        </row>
        <row r="374">
          <cell r="D374">
            <v>6.81455461</v>
          </cell>
        </row>
        <row r="375">
          <cell r="A375">
            <v>38534</v>
          </cell>
        </row>
        <row r="375">
          <cell r="D375">
            <v>7.00790927</v>
          </cell>
        </row>
        <row r="376">
          <cell r="A376">
            <v>38565</v>
          </cell>
        </row>
        <row r="376">
          <cell r="D376">
            <v>6.97295471</v>
          </cell>
        </row>
        <row r="377">
          <cell r="A377">
            <v>38596</v>
          </cell>
        </row>
        <row r="377">
          <cell r="D377">
            <v>6.71416549</v>
          </cell>
        </row>
        <row r="378">
          <cell r="A378">
            <v>38626</v>
          </cell>
        </row>
        <row r="378">
          <cell r="D378">
            <v>6.90409016</v>
          </cell>
        </row>
        <row r="379">
          <cell r="A379">
            <v>38657</v>
          </cell>
        </row>
        <row r="379">
          <cell r="D379">
            <v>6.64747316</v>
          </cell>
        </row>
        <row r="380">
          <cell r="A380">
            <v>38687</v>
          </cell>
        </row>
        <row r="380">
          <cell r="D380">
            <v>6.83512966</v>
          </cell>
        </row>
        <row r="381">
          <cell r="A381">
            <v>38718</v>
          </cell>
        </row>
        <row r="381">
          <cell r="D381">
            <v>6.80005276</v>
          </cell>
        </row>
        <row r="382">
          <cell r="A382">
            <v>38749</v>
          </cell>
        </row>
        <row r="382">
          <cell r="D382">
            <v>6.11028425</v>
          </cell>
        </row>
        <row r="383">
          <cell r="A383">
            <v>38777</v>
          </cell>
        </row>
        <row r="383">
          <cell r="D383">
            <v>6.73324479</v>
          </cell>
        </row>
        <row r="384">
          <cell r="A384">
            <v>38808</v>
          </cell>
        </row>
        <row r="384">
          <cell r="D384">
            <v>6.4820524</v>
          </cell>
        </row>
        <row r="385">
          <cell r="A385">
            <v>38838</v>
          </cell>
        </row>
        <row r="385">
          <cell r="D385">
            <v>6.66411842</v>
          </cell>
        </row>
        <row r="386">
          <cell r="A386">
            <v>38869</v>
          </cell>
        </row>
        <row r="386">
          <cell r="D386">
            <v>6.41513503</v>
          </cell>
        </row>
        <row r="387">
          <cell r="A387">
            <v>38899</v>
          </cell>
        </row>
        <row r="387">
          <cell r="D387">
            <v>6.5949536</v>
          </cell>
        </row>
        <row r="388">
          <cell r="A388">
            <v>38930</v>
          </cell>
        </row>
        <row r="388">
          <cell r="D388">
            <v>6.55979473</v>
          </cell>
        </row>
        <row r="389">
          <cell r="A389">
            <v>38961</v>
          </cell>
        </row>
        <row r="389">
          <cell r="D389">
            <v>6.31543909</v>
          </cell>
        </row>
        <row r="390">
          <cell r="A390">
            <v>38991</v>
          </cell>
        </row>
        <row r="390">
          <cell r="D390">
            <v>6.49461118</v>
          </cell>
        </row>
        <row r="391">
          <cell r="A391">
            <v>39022</v>
          </cell>
        </row>
        <row r="391">
          <cell r="D391">
            <v>6.25382431</v>
          </cell>
        </row>
        <row r="392">
          <cell r="A392">
            <v>39052</v>
          </cell>
        </row>
        <row r="392">
          <cell r="D392">
            <v>6.43106173</v>
          </cell>
        </row>
        <row r="393">
          <cell r="A393">
            <v>39083</v>
          </cell>
        </row>
        <row r="393">
          <cell r="D393">
            <v>5.07688647</v>
          </cell>
        </row>
        <row r="394">
          <cell r="A394">
            <v>39114</v>
          </cell>
        </row>
        <row r="394">
          <cell r="D394">
            <v>4.56254446</v>
          </cell>
        </row>
        <row r="395">
          <cell r="A395">
            <v>39142</v>
          </cell>
        </row>
        <row r="395">
          <cell r="D395">
            <v>5.02840234</v>
          </cell>
        </row>
        <row r="396">
          <cell r="A396">
            <v>39173</v>
          </cell>
        </row>
        <row r="396">
          <cell r="D396">
            <v>4.84161563</v>
          </cell>
        </row>
        <row r="397">
          <cell r="A397">
            <v>39203</v>
          </cell>
        </row>
        <row r="397">
          <cell r="D397">
            <v>4.97847259</v>
          </cell>
        </row>
        <row r="398">
          <cell r="A398">
            <v>39234</v>
          </cell>
        </row>
        <row r="398">
          <cell r="D398">
            <v>4.7933969</v>
          </cell>
        </row>
        <row r="399">
          <cell r="A399">
            <v>39264</v>
          </cell>
        </row>
        <row r="399">
          <cell r="D399">
            <v>4.9287479</v>
          </cell>
        </row>
        <row r="400">
          <cell r="A400">
            <v>39295</v>
          </cell>
        </row>
        <row r="400">
          <cell r="D400">
            <v>4.9035578</v>
          </cell>
        </row>
        <row r="401">
          <cell r="A401">
            <v>39326</v>
          </cell>
        </row>
        <row r="401">
          <cell r="D401">
            <v>4.72105369</v>
          </cell>
        </row>
        <row r="402">
          <cell r="A402">
            <v>39356</v>
          </cell>
        </row>
        <row r="402">
          <cell r="D402">
            <v>4.85414961</v>
          </cell>
        </row>
        <row r="403">
          <cell r="A403">
            <v>39387</v>
          </cell>
        </row>
        <row r="403">
          <cell r="D403">
            <v>4.67334437</v>
          </cell>
        </row>
        <row r="404">
          <cell r="A404">
            <v>39417</v>
          </cell>
        </row>
        <row r="404">
          <cell r="D404">
            <v>4.80495595</v>
          </cell>
        </row>
        <row r="405">
          <cell r="A405">
            <v>39448</v>
          </cell>
        </row>
        <row r="405">
          <cell r="D405">
            <v>4.78003927</v>
          </cell>
        </row>
        <row r="406">
          <cell r="A406">
            <v>39479</v>
          </cell>
        </row>
        <row r="406">
          <cell r="D406">
            <v>4.44839363</v>
          </cell>
        </row>
        <row r="407">
          <cell r="A407">
            <v>39508</v>
          </cell>
        </row>
        <row r="407">
          <cell r="D407">
            <v>4.73197524</v>
          </cell>
        </row>
        <row r="408">
          <cell r="A408">
            <v>39539</v>
          </cell>
        </row>
        <row r="408">
          <cell r="D408">
            <v>4.55538063</v>
          </cell>
        </row>
        <row r="409">
          <cell r="A409">
            <v>39569</v>
          </cell>
        </row>
        <row r="409">
          <cell r="D409">
            <v>4.68333177</v>
          </cell>
        </row>
        <row r="410">
          <cell r="A410">
            <v>39600</v>
          </cell>
        </row>
        <row r="410">
          <cell r="D410">
            <v>4.50841747</v>
          </cell>
        </row>
        <row r="411">
          <cell r="A411">
            <v>39630</v>
          </cell>
        </row>
        <row r="411">
          <cell r="D411">
            <v>4.63491518</v>
          </cell>
        </row>
        <row r="412">
          <cell r="A412">
            <v>39661</v>
          </cell>
        </row>
        <row r="412">
          <cell r="D412">
            <v>4.61039805</v>
          </cell>
        </row>
        <row r="413">
          <cell r="A413">
            <v>39692</v>
          </cell>
        </row>
        <row r="413">
          <cell r="D413">
            <v>4.43800725</v>
          </cell>
        </row>
        <row r="414">
          <cell r="A414">
            <v>39722</v>
          </cell>
        </row>
        <row r="414">
          <cell r="D414">
            <v>4.56232999</v>
          </cell>
        </row>
        <row r="415">
          <cell r="A415">
            <v>39753</v>
          </cell>
        </row>
        <row r="415">
          <cell r="D415">
            <v>4.39160504</v>
          </cell>
        </row>
        <row r="416">
          <cell r="A416">
            <v>39783</v>
          </cell>
        </row>
        <row r="416">
          <cell r="D416">
            <v>4.5144971</v>
          </cell>
        </row>
        <row r="417">
          <cell r="A417">
            <v>39814</v>
          </cell>
        </row>
        <row r="417">
          <cell r="D417">
            <v>4.49027973</v>
          </cell>
        </row>
        <row r="418">
          <cell r="A418">
            <v>39845</v>
          </cell>
        </row>
        <row r="418">
          <cell r="D418">
            <v>4.03391875</v>
          </cell>
        </row>
        <row r="419">
          <cell r="A419">
            <v>39873</v>
          </cell>
        </row>
        <row r="419">
          <cell r="D419">
            <v>4.44436016</v>
          </cell>
        </row>
        <row r="420">
          <cell r="A420">
            <v>39904</v>
          </cell>
        </row>
        <row r="420">
          <cell r="D420">
            <v>4.27773272</v>
          </cell>
        </row>
        <row r="421">
          <cell r="A421">
            <v>39934</v>
          </cell>
        </row>
        <row r="421">
          <cell r="D421">
            <v>4.39712294</v>
          </cell>
        </row>
        <row r="422">
          <cell r="A422">
            <v>39965</v>
          </cell>
        </row>
        <row r="422">
          <cell r="D422">
            <v>4.23213986</v>
          </cell>
        </row>
        <row r="423">
          <cell r="A423">
            <v>39995</v>
          </cell>
        </row>
        <row r="423">
          <cell r="D423">
            <v>4.35013161</v>
          </cell>
        </row>
        <row r="424">
          <cell r="A424">
            <v>40026</v>
          </cell>
        </row>
        <row r="424">
          <cell r="D424">
            <v>4.32634594</v>
          </cell>
        </row>
        <row r="425">
          <cell r="A425">
            <v>40057</v>
          </cell>
        </row>
        <row r="425">
          <cell r="D425">
            <v>4.16383055</v>
          </cell>
        </row>
        <row r="426">
          <cell r="A426">
            <v>40087</v>
          </cell>
        </row>
        <row r="426">
          <cell r="D426">
            <v>4.27973094</v>
          </cell>
        </row>
        <row r="427">
          <cell r="A427">
            <v>40118</v>
          </cell>
        </row>
        <row r="427">
          <cell r="D427">
            <v>4.11884337</v>
          </cell>
        </row>
        <row r="428">
          <cell r="A428">
            <v>40148</v>
          </cell>
        </row>
        <row r="428">
          <cell r="D428">
            <v>4.23336898</v>
          </cell>
        </row>
        <row r="429">
          <cell r="A429">
            <v>40179</v>
          </cell>
        </row>
        <row r="429">
          <cell r="D429">
            <v>4.20990584</v>
          </cell>
        </row>
        <row r="430">
          <cell r="A430">
            <v>40210</v>
          </cell>
        </row>
        <row r="430">
          <cell r="D430">
            <v>3.78136306</v>
          </cell>
        </row>
        <row r="431">
          <cell r="A431">
            <v>40238</v>
          </cell>
        </row>
        <row r="431">
          <cell r="D431">
            <v>4.16543393</v>
          </cell>
        </row>
        <row r="432">
          <cell r="A432">
            <v>40269</v>
          </cell>
        </row>
        <row r="432">
          <cell r="D432">
            <v>4.00854631</v>
          </cell>
        </row>
        <row r="433">
          <cell r="A433">
            <v>40299</v>
          </cell>
        </row>
        <row r="433">
          <cell r="D433">
            <v>4.11970991</v>
          </cell>
        </row>
        <row r="434">
          <cell r="A434">
            <v>40330</v>
          </cell>
        </row>
        <row r="434">
          <cell r="D434">
            <v>3.96442589</v>
          </cell>
        </row>
        <row r="435">
          <cell r="A435">
            <v>40360</v>
          </cell>
        </row>
        <row r="435">
          <cell r="D435">
            <v>4.07424806</v>
          </cell>
        </row>
        <row r="436">
          <cell r="A436">
            <v>40391</v>
          </cell>
        </row>
        <row r="436">
          <cell r="D436">
            <v>4.05124576</v>
          </cell>
        </row>
        <row r="437">
          <cell r="A437">
            <v>40422</v>
          </cell>
        </row>
        <row r="437">
          <cell r="D437">
            <v>3.89836657</v>
          </cell>
        </row>
        <row r="438">
          <cell r="A438">
            <v>40452</v>
          </cell>
        </row>
        <row r="438">
          <cell r="D438">
            <v>4.00618395</v>
          </cell>
        </row>
        <row r="439">
          <cell r="A439">
            <v>40483</v>
          </cell>
        </row>
        <row r="439">
          <cell r="D439">
            <v>3.85488999</v>
          </cell>
        </row>
        <row r="440">
          <cell r="A440">
            <v>40513</v>
          </cell>
        </row>
        <row r="440">
          <cell r="D440">
            <v>3.96139033</v>
          </cell>
        </row>
        <row r="441">
          <cell r="A441">
            <v>40544</v>
          </cell>
        </row>
        <row r="441">
          <cell r="D441">
            <v>0</v>
          </cell>
        </row>
        <row r="442">
          <cell r="A442">
            <v>40575</v>
          </cell>
        </row>
        <row r="442">
          <cell r="D442">
            <v>0</v>
          </cell>
        </row>
        <row r="443">
          <cell r="A443">
            <v>40603</v>
          </cell>
        </row>
        <row r="443">
          <cell r="D443">
            <v>0</v>
          </cell>
        </row>
        <row r="444">
          <cell r="A444">
            <v>40634</v>
          </cell>
        </row>
        <row r="444">
          <cell r="D444">
            <v>0</v>
          </cell>
        </row>
        <row r="445">
          <cell r="A445">
            <v>40664</v>
          </cell>
        </row>
        <row r="445">
          <cell r="D445">
            <v>0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op"/>
      <sheetName val="OtherPosn"/>
      <sheetName val="EnergyCurve"/>
      <sheetName val="OperatingCurve"/>
      <sheetName val="Tregion"/>
      <sheetName val="Tbasis"/>
      <sheetName val="Cd"/>
    </sheetNames>
    <sheetDataSet>
      <sheetData sheetId="0"/>
      <sheetData sheetId="1"/>
      <sheetData sheetId="2">
        <row r="30">
          <cell r="D30">
            <v>37151</v>
          </cell>
        </row>
        <row r="30">
          <cell r="O30">
            <v>-600.791259765625</v>
          </cell>
          <cell r="P30">
            <v>-68.9920959472656</v>
          </cell>
          <cell r="Q30">
            <v>0</v>
          </cell>
          <cell r="R30">
            <v>0</v>
          </cell>
        </row>
        <row r="31">
          <cell r="D31">
            <v>37152</v>
          </cell>
        </row>
        <row r="31">
          <cell r="O31">
            <v>-579.233764648438</v>
          </cell>
          <cell r="P31">
            <v>-58.2133483886719</v>
          </cell>
          <cell r="Q31">
            <v>0</v>
          </cell>
          <cell r="R31">
            <v>0</v>
          </cell>
        </row>
        <row r="32">
          <cell r="D32">
            <v>37153</v>
          </cell>
        </row>
        <row r="32">
          <cell r="O32">
            <v>0</v>
          </cell>
          <cell r="P32">
            <v>0</v>
          </cell>
          <cell r="Q32">
            <v>0</v>
          </cell>
          <cell r="R32">
            <v>0</v>
          </cell>
        </row>
        <row r="33">
          <cell r="D33">
            <v>37154</v>
          </cell>
        </row>
        <row r="33">
          <cell r="O33">
            <v>0</v>
          </cell>
          <cell r="P33">
            <v>0</v>
          </cell>
          <cell r="Q33">
            <v>0</v>
          </cell>
          <cell r="R33">
            <v>0</v>
          </cell>
        </row>
        <row r="34">
          <cell r="D34">
            <v>37164</v>
          </cell>
        </row>
        <row r="34">
          <cell r="O34">
            <v>-4486.87109375</v>
          </cell>
          <cell r="P34">
            <v>-1480.20971679688</v>
          </cell>
          <cell r="Q34">
            <v>-1831.16333007813</v>
          </cell>
          <cell r="R34">
            <v>-1194.66625976563</v>
          </cell>
        </row>
        <row r="35">
          <cell r="D35">
            <v>37165</v>
          </cell>
        </row>
        <row r="35">
          <cell r="O35">
            <v>154422.078125</v>
          </cell>
          <cell r="P35">
            <v>92473.125</v>
          </cell>
          <cell r="Q35">
            <v>25771.224609375</v>
          </cell>
          <cell r="R35">
            <v>22245.46484375</v>
          </cell>
        </row>
        <row r="36">
          <cell r="D36">
            <v>37196</v>
          </cell>
        </row>
        <row r="36">
          <cell r="O36">
            <v>57841.01171875</v>
          </cell>
          <cell r="P36">
            <v>30072.546875</v>
          </cell>
          <cell r="Q36">
            <v>10280.0732421875</v>
          </cell>
          <cell r="R36">
            <v>8849.5458984375</v>
          </cell>
        </row>
        <row r="37">
          <cell r="D37">
            <v>37226</v>
          </cell>
        </row>
        <row r="37">
          <cell r="O37">
            <v>73786.09375</v>
          </cell>
          <cell r="P37">
            <v>45620.3515625</v>
          </cell>
          <cell r="Q37">
            <v>17588.208984375</v>
          </cell>
          <cell r="R37">
            <v>16421.44140625</v>
          </cell>
        </row>
        <row r="38">
          <cell r="D38">
            <v>37257</v>
          </cell>
        </row>
        <row r="38">
          <cell r="O38">
            <v>173841.046875</v>
          </cell>
          <cell r="P38">
            <v>141406.96875</v>
          </cell>
          <cell r="Q38">
            <v>31843.9140625</v>
          </cell>
          <cell r="R38">
            <v>45616.015625</v>
          </cell>
        </row>
        <row r="39">
          <cell r="D39">
            <v>37288</v>
          </cell>
        </row>
        <row r="39">
          <cell r="O39">
            <v>157506.484375</v>
          </cell>
          <cell r="P39">
            <v>127302.3125</v>
          </cell>
          <cell r="Q39">
            <v>31720.26953125</v>
          </cell>
          <cell r="R39">
            <v>36417.4140625</v>
          </cell>
        </row>
        <row r="40">
          <cell r="D40">
            <v>37316</v>
          </cell>
        </row>
        <row r="40">
          <cell r="O40">
            <v>164859.40625</v>
          </cell>
          <cell r="P40">
            <v>140546.203125</v>
          </cell>
          <cell r="Q40">
            <v>39549.62109375</v>
          </cell>
          <cell r="R40">
            <v>45402.82421875</v>
          </cell>
        </row>
        <row r="41">
          <cell r="D41">
            <v>37347</v>
          </cell>
        </row>
        <row r="41">
          <cell r="O41">
            <v>172233.0625</v>
          </cell>
          <cell r="P41">
            <v>135010.0625</v>
          </cell>
          <cell r="Q41">
            <v>31556.708984375</v>
          </cell>
          <cell r="R41">
            <v>36222.2734375</v>
          </cell>
        </row>
        <row r="42">
          <cell r="D42">
            <v>37377</v>
          </cell>
        </row>
        <row r="42">
          <cell r="O42">
            <v>171854.5</v>
          </cell>
          <cell r="P42">
            <v>139630.34375</v>
          </cell>
          <cell r="Q42">
            <v>31457.0859375</v>
          </cell>
          <cell r="R42">
            <v>45058.109375</v>
          </cell>
        </row>
        <row r="43">
          <cell r="D43">
            <v>37408</v>
          </cell>
        </row>
        <row r="43">
          <cell r="O43">
            <v>155665.609375</v>
          </cell>
          <cell r="P43">
            <v>134667.234375</v>
          </cell>
          <cell r="Q43">
            <v>39160.46484375</v>
          </cell>
          <cell r="R43">
            <v>44952.4296875</v>
          </cell>
        </row>
        <row r="44">
          <cell r="D44">
            <v>37438</v>
          </cell>
        </row>
        <row r="44">
          <cell r="O44">
            <v>171059.671875</v>
          </cell>
          <cell r="P44">
            <v>138853.96875</v>
          </cell>
          <cell r="Q44">
            <v>31204.734375</v>
          </cell>
          <cell r="R44">
            <v>44717.79296875</v>
          </cell>
        </row>
        <row r="45">
          <cell r="D45">
            <v>37469</v>
          </cell>
        </row>
        <row r="45">
          <cell r="O45">
            <v>171023.609375</v>
          </cell>
          <cell r="P45">
            <v>138656.5</v>
          </cell>
          <cell r="Q45">
            <v>39008.8203125</v>
          </cell>
          <cell r="R45">
            <v>35805.95703125</v>
          </cell>
        </row>
        <row r="46">
          <cell r="D46">
            <v>37500</v>
          </cell>
        </row>
        <row r="46">
          <cell r="O46">
            <v>154845.515625</v>
          </cell>
          <cell r="P46">
            <v>133588.875</v>
          </cell>
          <cell r="Q46">
            <v>31063.9921875</v>
          </cell>
          <cell r="R46">
            <v>53411.3984375</v>
          </cell>
        </row>
        <row r="47">
          <cell r="D47">
            <v>37530</v>
          </cell>
        </row>
        <row r="47">
          <cell r="O47">
            <v>176981.703125</v>
          </cell>
          <cell r="P47">
            <v>137881.46875</v>
          </cell>
          <cell r="Q47">
            <v>30882.39453125</v>
          </cell>
          <cell r="R47">
            <v>35462.1171875</v>
          </cell>
        </row>
        <row r="48">
          <cell r="D48">
            <v>37561</v>
          </cell>
        </row>
        <row r="48">
          <cell r="O48">
            <v>153529.859375</v>
          </cell>
          <cell r="P48">
            <v>132586.125</v>
          </cell>
          <cell r="Q48">
            <v>38526.86328125</v>
          </cell>
          <cell r="R48">
            <v>44147.984375</v>
          </cell>
        </row>
        <row r="49">
          <cell r="D49">
            <v>37591</v>
          </cell>
        </row>
        <row r="49">
          <cell r="O49">
            <v>160742.75</v>
          </cell>
          <cell r="P49">
            <v>136482.109375</v>
          </cell>
          <cell r="Q49">
            <v>30705.060546875</v>
          </cell>
          <cell r="R49">
            <v>52795.265625</v>
          </cell>
        </row>
        <row r="50">
          <cell r="D50">
            <v>37622</v>
          </cell>
        </row>
        <row r="50">
          <cell r="O50">
            <v>145779.71875</v>
          </cell>
          <cell r="P50">
            <v>103087.828125</v>
          </cell>
          <cell r="Q50">
            <v>26623.41796875</v>
          </cell>
          <cell r="R50">
            <v>33224.4921875</v>
          </cell>
        </row>
        <row r="51">
          <cell r="D51">
            <v>37653</v>
          </cell>
        </row>
        <row r="51">
          <cell r="O51">
            <v>131965.984375</v>
          </cell>
          <cell r="P51">
            <v>92710.3671875</v>
          </cell>
          <cell r="Q51">
            <v>26494.830078125</v>
          </cell>
          <cell r="R51">
            <v>26494.830078125</v>
          </cell>
        </row>
        <row r="52">
          <cell r="D52">
            <v>37681</v>
          </cell>
        </row>
        <row r="52">
          <cell r="O52">
            <v>137969.03125</v>
          </cell>
          <cell r="P52">
            <v>102234.53125</v>
          </cell>
          <cell r="Q52">
            <v>32996.78125</v>
          </cell>
          <cell r="R52">
            <v>32996.78125</v>
          </cell>
        </row>
        <row r="53">
          <cell r="D53">
            <v>37712</v>
          </cell>
        </row>
        <row r="53">
          <cell r="O53">
            <v>143978.046875</v>
          </cell>
          <cell r="P53">
            <v>98113.65625</v>
          </cell>
          <cell r="Q53">
            <v>26291.91015625</v>
          </cell>
          <cell r="R53">
            <v>26291.91015625</v>
          </cell>
        </row>
        <row r="54">
          <cell r="D54">
            <v>37742</v>
          </cell>
        </row>
        <row r="54">
          <cell r="O54">
            <v>136793.90625</v>
          </cell>
          <cell r="P54">
            <v>101306.34375</v>
          </cell>
          <cell r="Q54">
            <v>32717.267578125</v>
          </cell>
          <cell r="R54">
            <v>32665.81640625</v>
          </cell>
        </row>
        <row r="55">
          <cell r="D55">
            <v>37773</v>
          </cell>
        </row>
        <row r="55">
          <cell r="O55">
            <v>136153.5</v>
          </cell>
          <cell r="P55">
            <v>97571.828125</v>
          </cell>
          <cell r="Q55">
            <v>26041.484375</v>
          </cell>
          <cell r="R55">
            <v>32551.85546875</v>
          </cell>
        </row>
        <row r="56">
          <cell r="D56">
            <v>37803</v>
          </cell>
        </row>
        <row r="56">
          <cell r="O56">
            <v>141903.296875</v>
          </cell>
          <cell r="P56">
            <v>100272.265625</v>
          </cell>
          <cell r="Q56">
            <v>25894.912109375</v>
          </cell>
          <cell r="R56">
            <v>32312.841796875</v>
          </cell>
        </row>
        <row r="57">
          <cell r="D57">
            <v>37834</v>
          </cell>
        </row>
        <row r="57">
          <cell r="O57">
            <v>134861.359375</v>
          </cell>
          <cell r="P57">
            <v>99873.9765625</v>
          </cell>
          <cell r="Q57">
            <v>32242.724609375</v>
          </cell>
          <cell r="R57">
            <v>32242.724609375</v>
          </cell>
        </row>
        <row r="58">
          <cell r="D58">
            <v>37865</v>
          </cell>
        </row>
        <row r="58">
          <cell r="O58">
            <v>134502.890625</v>
          </cell>
          <cell r="P58">
            <v>96252.8671875</v>
          </cell>
          <cell r="Q58">
            <v>25675.486328125</v>
          </cell>
          <cell r="R58">
            <v>32033.94140625</v>
          </cell>
        </row>
        <row r="59">
          <cell r="D59">
            <v>37895</v>
          </cell>
        </row>
        <row r="59">
          <cell r="O59">
            <v>146377.96875</v>
          </cell>
          <cell r="P59">
            <v>99279.9921875</v>
          </cell>
          <cell r="Q59">
            <v>25507.294921875</v>
          </cell>
          <cell r="R59">
            <v>25521.70703125</v>
          </cell>
        </row>
        <row r="60">
          <cell r="D60">
            <v>37926</v>
          </cell>
        </row>
        <row r="60">
          <cell r="O60">
            <v>120553.1875</v>
          </cell>
          <cell r="P60">
            <v>95437.65625</v>
          </cell>
          <cell r="Q60">
            <v>31806.923828125</v>
          </cell>
          <cell r="R60">
            <v>38124.21484375</v>
          </cell>
        </row>
        <row r="61">
          <cell r="D61">
            <v>37956</v>
          </cell>
        </row>
        <row r="61">
          <cell r="O61">
            <v>139051.328125</v>
          </cell>
          <cell r="P61">
            <v>98189.875</v>
          </cell>
          <cell r="Q61">
            <v>25335.7578125</v>
          </cell>
          <cell r="R61">
            <v>31630.3828125</v>
          </cell>
        </row>
        <row r="62">
          <cell r="D62">
            <v>37987</v>
          </cell>
        </row>
        <row r="62">
          <cell r="O62">
            <v>125555.6328125</v>
          </cell>
          <cell r="P62">
            <v>92915.015625</v>
          </cell>
          <cell r="Q62">
            <v>29981.541015625</v>
          </cell>
          <cell r="R62">
            <v>29944.255859375</v>
          </cell>
        </row>
        <row r="63">
          <cell r="D63">
            <v>38018</v>
          </cell>
        </row>
        <row r="63">
          <cell r="O63">
            <v>118965.609375</v>
          </cell>
          <cell r="P63">
            <v>86485.9140625</v>
          </cell>
          <cell r="Q63">
            <v>23853.859375</v>
          </cell>
          <cell r="R63">
            <v>29817.326171875</v>
          </cell>
        </row>
        <row r="64">
          <cell r="D64">
            <v>38047</v>
          </cell>
        </row>
        <row r="64">
          <cell r="O64">
            <v>136182.65625</v>
          </cell>
          <cell r="P64">
            <v>92032.1484375</v>
          </cell>
          <cell r="Q64">
            <v>23754.953125</v>
          </cell>
          <cell r="R64">
            <v>23754.953125</v>
          </cell>
        </row>
        <row r="65">
          <cell r="D65">
            <v>38078</v>
          </cell>
        </row>
        <row r="65">
          <cell r="O65">
            <v>129982.2421875</v>
          </cell>
          <cell r="P65">
            <v>88481.234375</v>
          </cell>
          <cell r="Q65">
            <v>23692.9296875</v>
          </cell>
          <cell r="R65">
            <v>23706.94140625</v>
          </cell>
        </row>
        <row r="66">
          <cell r="D66">
            <v>38108</v>
          </cell>
        </row>
        <row r="66">
          <cell r="O66">
            <v>117592.03125</v>
          </cell>
          <cell r="P66">
            <v>91368.9296875</v>
          </cell>
          <cell r="Q66">
            <v>29490.697265625</v>
          </cell>
          <cell r="R66">
            <v>35353.36328125</v>
          </cell>
        </row>
        <row r="67">
          <cell r="D67">
            <v>38139</v>
          </cell>
        </row>
        <row r="67">
          <cell r="O67">
            <v>128874.9375</v>
          </cell>
          <cell r="P67">
            <v>88063.96875</v>
          </cell>
          <cell r="Q67">
            <v>23473.041015625</v>
          </cell>
          <cell r="R67">
            <v>23473.041015625</v>
          </cell>
        </row>
        <row r="68">
          <cell r="D68">
            <v>38169</v>
          </cell>
        </row>
        <row r="68">
          <cell r="O68">
            <v>122579.7578125</v>
          </cell>
          <cell r="P68">
            <v>90658.1796875</v>
          </cell>
          <cell r="Q68">
            <v>29244.431640625</v>
          </cell>
          <cell r="R68">
            <v>29222.58203125</v>
          </cell>
        </row>
        <row r="69">
          <cell r="D69">
            <v>38200</v>
          </cell>
        </row>
        <row r="69">
          <cell r="O69">
            <v>127923.296875</v>
          </cell>
          <cell r="P69">
            <v>90285.59375</v>
          </cell>
          <cell r="Q69">
            <v>23301.0234375</v>
          </cell>
          <cell r="R69">
            <v>29126.28125</v>
          </cell>
        </row>
        <row r="70">
          <cell r="D70">
            <v>38231</v>
          </cell>
        </row>
        <row r="70">
          <cell r="O70">
            <v>121538.875</v>
          </cell>
          <cell r="P70">
            <v>86949.21875</v>
          </cell>
          <cell r="Q70">
            <v>23190.38671875</v>
          </cell>
          <cell r="R70">
            <v>28967.642578125</v>
          </cell>
        </row>
        <row r="71">
          <cell r="D71">
            <v>38261</v>
          </cell>
        </row>
        <row r="71">
          <cell r="O71">
            <v>120934.21875</v>
          </cell>
          <cell r="P71">
            <v>89800.328125</v>
          </cell>
          <cell r="Q71">
            <v>28848.18359375</v>
          </cell>
          <cell r="R71">
            <v>28848.18359375</v>
          </cell>
        </row>
        <row r="72">
          <cell r="D72">
            <v>38292</v>
          </cell>
        </row>
        <row r="72">
          <cell r="O72">
            <v>120378.2421875</v>
          </cell>
          <cell r="P72">
            <v>86182.7890625</v>
          </cell>
          <cell r="Q72">
            <v>22974.791015625</v>
          </cell>
          <cell r="R72">
            <v>28696.548828125</v>
          </cell>
        </row>
        <row r="73">
          <cell r="D73">
            <v>38322</v>
          </cell>
        </row>
        <row r="73">
          <cell r="O73">
            <v>131248.4375</v>
          </cell>
          <cell r="P73">
            <v>88615.9296875</v>
          </cell>
          <cell r="Q73">
            <v>17147.041015625</v>
          </cell>
          <cell r="R73">
            <v>28558.328125</v>
          </cell>
        </row>
        <row r="74">
          <cell r="D74">
            <v>38353</v>
          </cell>
        </row>
        <row r="74">
          <cell r="O74">
            <v>119276.9921875</v>
          </cell>
          <cell r="P74">
            <v>88186.421875</v>
          </cell>
          <cell r="Q74">
            <v>22752.62890625</v>
          </cell>
          <cell r="R74">
            <v>34109.99609375</v>
          </cell>
        </row>
        <row r="75">
          <cell r="D75">
            <v>38384</v>
          </cell>
        </row>
        <row r="75">
          <cell r="O75">
            <v>113077.7734375</v>
          </cell>
          <cell r="P75">
            <v>79308.265625</v>
          </cell>
          <cell r="Q75">
            <v>22651.7734375</v>
          </cell>
          <cell r="R75">
            <v>22651.7734375</v>
          </cell>
        </row>
        <row r="76">
          <cell r="D76">
            <v>38412</v>
          </cell>
        </row>
        <row r="76">
          <cell r="O76">
            <v>129386.1875</v>
          </cell>
          <cell r="P76">
            <v>87366.546875</v>
          </cell>
          <cell r="Q76">
            <v>22540.189453125</v>
          </cell>
          <cell r="R76">
            <v>22540.189453125</v>
          </cell>
        </row>
        <row r="77">
          <cell r="D77">
            <v>38443</v>
          </cell>
        </row>
        <row r="77">
          <cell r="O77">
            <v>117576.765625</v>
          </cell>
          <cell r="P77">
            <v>83797.46875</v>
          </cell>
          <cell r="Q77">
            <v>28047.017578125</v>
          </cell>
          <cell r="R77">
            <v>22437.61328125</v>
          </cell>
        </row>
        <row r="78">
          <cell r="D78">
            <v>38473</v>
          </cell>
        </row>
        <row r="78">
          <cell r="O78">
            <v>117007.8828125</v>
          </cell>
          <cell r="P78">
            <v>86511.2421875</v>
          </cell>
          <cell r="Q78">
            <v>22328.0546875</v>
          </cell>
          <cell r="R78">
            <v>33473.32421875</v>
          </cell>
        </row>
        <row r="79">
          <cell r="D79">
            <v>38504</v>
          </cell>
        </row>
        <row r="79">
          <cell r="O79">
            <v>121983.3828125</v>
          </cell>
          <cell r="P79">
            <v>83319.7578125</v>
          </cell>
          <cell r="Q79">
            <v>22218.2421875</v>
          </cell>
          <cell r="R79">
            <v>22218.2421875</v>
          </cell>
        </row>
        <row r="80">
          <cell r="D80">
            <v>38534</v>
          </cell>
        </row>
        <row r="80">
          <cell r="O80">
            <v>110301.0703125</v>
          </cell>
          <cell r="P80">
            <v>85645.703125</v>
          </cell>
          <cell r="Q80">
            <v>27627.896484375</v>
          </cell>
          <cell r="R80">
            <v>33133.27734375</v>
          </cell>
        </row>
        <row r="81">
          <cell r="D81">
            <v>38565</v>
          </cell>
        </row>
        <row r="81">
          <cell r="O81">
            <v>126250.5546875</v>
          </cell>
          <cell r="P81">
            <v>85228.3671875</v>
          </cell>
          <cell r="Q81">
            <v>21996.498046875</v>
          </cell>
          <cell r="R81">
            <v>21996.498046875</v>
          </cell>
        </row>
        <row r="82">
          <cell r="D82">
            <v>38596</v>
          </cell>
        </row>
        <row r="82">
          <cell r="O82">
            <v>114695.5234375</v>
          </cell>
          <cell r="P82">
            <v>82053.484375</v>
          </cell>
          <cell r="Q82">
            <v>21884.638671875</v>
          </cell>
          <cell r="R82">
            <v>27336.599609375</v>
          </cell>
        </row>
        <row r="83">
          <cell r="D83">
            <v>38626</v>
          </cell>
        </row>
        <row r="83">
          <cell r="O83">
            <v>113827.390625</v>
          </cell>
          <cell r="P83">
            <v>84523.46875</v>
          </cell>
          <cell r="Q83">
            <v>27152.998046875</v>
          </cell>
          <cell r="R83">
            <v>27152.998046875</v>
          </cell>
        </row>
        <row r="84">
          <cell r="D84">
            <v>38657</v>
          </cell>
        </row>
        <row r="84">
          <cell r="O84">
            <v>113523.046875</v>
          </cell>
          <cell r="P84">
            <v>81274.9609375</v>
          </cell>
          <cell r="Q84">
            <v>21666.451171875</v>
          </cell>
          <cell r="R84">
            <v>27062.369140625</v>
          </cell>
        </row>
        <row r="85">
          <cell r="D85">
            <v>38687</v>
          </cell>
        </row>
        <row r="85">
          <cell r="O85">
            <v>112984.5625</v>
          </cell>
          <cell r="P85">
            <v>83551.6328125</v>
          </cell>
          <cell r="Q85">
            <v>26944.5625</v>
          </cell>
          <cell r="R85">
            <v>26925.56640625</v>
          </cell>
        </row>
        <row r="86">
          <cell r="D86">
            <v>38718</v>
          </cell>
        </row>
        <row r="86">
          <cell r="O86">
            <v>136138.3125</v>
          </cell>
          <cell r="P86">
            <v>100623.015625</v>
          </cell>
          <cell r="Q86">
            <v>25962.39453125</v>
          </cell>
          <cell r="R86">
            <v>38925.65625</v>
          </cell>
        </row>
        <row r="87">
          <cell r="D87">
            <v>38749</v>
          </cell>
        </row>
        <row r="87">
          <cell r="O87">
            <v>129026.5625</v>
          </cell>
          <cell r="P87">
            <v>90463.546875</v>
          </cell>
          <cell r="Q87">
            <v>25839.44140625</v>
          </cell>
          <cell r="R87">
            <v>25839.44140625</v>
          </cell>
        </row>
        <row r="88">
          <cell r="D88">
            <v>38777</v>
          </cell>
        </row>
        <row r="88">
          <cell r="O88">
            <v>147587.78125</v>
          </cell>
          <cell r="P88">
            <v>99622.890625</v>
          </cell>
          <cell r="Q88">
            <v>25703.46484375</v>
          </cell>
          <cell r="R88">
            <v>25703.46484375</v>
          </cell>
        </row>
        <row r="89">
          <cell r="D89">
            <v>38808</v>
          </cell>
        </row>
        <row r="89">
          <cell r="O89">
            <v>127684.6328125</v>
          </cell>
          <cell r="P89">
            <v>95520.8125</v>
          </cell>
          <cell r="Q89">
            <v>31970.65234375</v>
          </cell>
          <cell r="R89">
            <v>31970.65234375</v>
          </cell>
        </row>
        <row r="90">
          <cell r="D90">
            <v>38838</v>
          </cell>
        </row>
        <row r="90">
          <cell r="O90">
            <v>139725.640625</v>
          </cell>
          <cell r="P90">
            <v>98580.109375</v>
          </cell>
          <cell r="Q90">
            <v>25443.12109375</v>
          </cell>
          <cell r="R90">
            <v>31786.23828125</v>
          </cell>
        </row>
        <row r="91">
          <cell r="D91">
            <v>38869</v>
          </cell>
        </row>
        <row r="91">
          <cell r="O91">
            <v>139007.984375</v>
          </cell>
          <cell r="P91">
            <v>94918.5859375</v>
          </cell>
          <cell r="Q91">
            <v>25311.283203125</v>
          </cell>
          <cell r="R91">
            <v>25311.283203125</v>
          </cell>
        </row>
        <row r="92">
          <cell r="D92">
            <v>38899</v>
          </cell>
        </row>
        <row r="92">
          <cell r="O92">
            <v>126097.7421875</v>
          </cell>
          <cell r="P92">
            <v>97725.765625</v>
          </cell>
          <cell r="Q92">
            <v>31515.001953125</v>
          </cell>
          <cell r="R92">
            <v>37819.98828125</v>
          </cell>
        </row>
        <row r="93">
          <cell r="D93">
            <v>38930</v>
          </cell>
        </row>
        <row r="93">
          <cell r="O93">
            <v>144304.875</v>
          </cell>
          <cell r="P93">
            <v>97252.5078125</v>
          </cell>
          <cell r="Q93">
            <v>25096.763671875</v>
          </cell>
          <cell r="R93">
            <v>25096.763671875</v>
          </cell>
        </row>
        <row r="94">
          <cell r="D94">
            <v>38961</v>
          </cell>
        </row>
        <row r="94">
          <cell r="O94">
            <v>124884.984375</v>
          </cell>
          <cell r="P94">
            <v>93663.734375</v>
          </cell>
          <cell r="Q94">
            <v>31221.24609375</v>
          </cell>
          <cell r="R94">
            <v>31221.24609375</v>
          </cell>
        </row>
        <row r="95">
          <cell r="D95">
            <v>38991</v>
          </cell>
        </row>
        <row r="95">
          <cell r="O95">
            <v>136692.265625</v>
          </cell>
          <cell r="P95">
            <v>96694.25</v>
          </cell>
          <cell r="Q95">
            <v>24853.140625</v>
          </cell>
          <cell r="R95">
            <v>31066.42578125</v>
          </cell>
        </row>
        <row r="96">
          <cell r="D96">
            <v>39022</v>
          </cell>
        </row>
        <row r="96">
          <cell r="O96">
            <v>129847.2421875</v>
          </cell>
          <cell r="P96">
            <v>92748.03125</v>
          </cell>
          <cell r="Q96">
            <v>24732.806640625</v>
          </cell>
          <cell r="R96">
            <v>30916.009765625</v>
          </cell>
        </row>
        <row r="97">
          <cell r="D97">
            <v>39052</v>
          </cell>
        </row>
        <row r="97">
          <cell r="O97">
            <v>123047.15625</v>
          </cell>
          <cell r="P97">
            <v>95361.546875</v>
          </cell>
          <cell r="Q97">
            <v>30761.7890625</v>
          </cell>
          <cell r="R97">
            <v>36914.14453125</v>
          </cell>
        </row>
        <row r="98">
          <cell r="D98">
            <v>39083</v>
          </cell>
        </row>
        <row r="98">
          <cell r="O98">
            <v>134797.625</v>
          </cell>
          <cell r="P98">
            <v>94971.0625</v>
          </cell>
          <cell r="Q98">
            <v>24508.66015625</v>
          </cell>
          <cell r="R98">
            <v>30635.826171875</v>
          </cell>
        </row>
        <row r="99">
          <cell r="D99">
            <v>39114</v>
          </cell>
        </row>
        <row r="99">
          <cell r="O99">
            <v>121984.515625</v>
          </cell>
          <cell r="P99">
            <v>85389.15625</v>
          </cell>
          <cell r="Q99">
            <v>24396.90234375</v>
          </cell>
          <cell r="R99">
            <v>24396.90234375</v>
          </cell>
        </row>
        <row r="100">
          <cell r="D100">
            <v>39142</v>
          </cell>
        </row>
        <row r="100">
          <cell r="O100">
            <v>133499.828125</v>
          </cell>
          <cell r="P100">
            <v>94056.6953125</v>
          </cell>
          <cell r="Q100">
            <v>30340.869140625</v>
          </cell>
          <cell r="R100">
            <v>24272.6953125</v>
          </cell>
        </row>
        <row r="101">
          <cell r="D101">
            <v>39173</v>
          </cell>
        </row>
        <row r="101">
          <cell r="O101">
            <v>126809.3125</v>
          </cell>
          <cell r="P101">
            <v>90200.6640625</v>
          </cell>
          <cell r="Q101">
            <v>24154.154296875</v>
          </cell>
          <cell r="R101">
            <v>30192.693359375</v>
          </cell>
        </row>
        <row r="102">
          <cell r="D102">
            <v>39203</v>
          </cell>
        </row>
        <row r="102">
          <cell r="O102">
            <v>132171.453125</v>
          </cell>
          <cell r="P102">
            <v>93120.8046875</v>
          </cell>
          <cell r="Q102">
            <v>24031.173828125</v>
          </cell>
          <cell r="R102">
            <v>30038.966796875</v>
          </cell>
        </row>
        <row r="103">
          <cell r="D103">
            <v>39234</v>
          </cell>
        </row>
        <row r="103">
          <cell r="O103">
            <v>125547.6640625</v>
          </cell>
          <cell r="P103">
            <v>89676.90625</v>
          </cell>
          <cell r="Q103">
            <v>29892.30078125</v>
          </cell>
          <cell r="R103">
            <v>23913.83984375</v>
          </cell>
        </row>
        <row r="104">
          <cell r="D104">
            <v>39264</v>
          </cell>
        </row>
        <row r="104">
          <cell r="O104">
            <v>124897.2265625</v>
          </cell>
          <cell r="P104">
            <v>92186.0546875</v>
          </cell>
          <cell r="Q104">
            <v>23789.947265625</v>
          </cell>
          <cell r="R104">
            <v>35684.921875</v>
          </cell>
        </row>
        <row r="105">
          <cell r="D105">
            <v>39295</v>
          </cell>
        </row>
        <row r="105">
          <cell r="O105">
            <v>136101.859375</v>
          </cell>
          <cell r="P105">
            <v>91720.8125</v>
          </cell>
          <cell r="Q105">
            <v>23669.88671875</v>
          </cell>
          <cell r="R105">
            <v>23669.88671875</v>
          </cell>
        </row>
        <row r="106">
          <cell r="D106">
            <v>39326</v>
          </cell>
        </row>
        <row r="106">
          <cell r="O106">
            <v>111854.5859375</v>
          </cell>
          <cell r="P106">
            <v>88306.25</v>
          </cell>
          <cell r="Q106">
            <v>29435.41796875</v>
          </cell>
          <cell r="R106">
            <v>35322.5</v>
          </cell>
        </row>
        <row r="107">
          <cell r="D107">
            <v>39356</v>
          </cell>
        </row>
        <row r="107">
          <cell r="O107">
            <v>134711.515625</v>
          </cell>
          <cell r="P107">
            <v>91149.921875</v>
          </cell>
          <cell r="Q107">
            <v>23428.08984375</v>
          </cell>
          <cell r="R107">
            <v>23428.08984375</v>
          </cell>
        </row>
        <row r="108">
          <cell r="D108">
            <v>39387</v>
          </cell>
        </row>
        <row r="108">
          <cell r="O108">
            <v>122380.7109375</v>
          </cell>
          <cell r="P108">
            <v>87414.796875</v>
          </cell>
          <cell r="Q108">
            <v>23310.611328125</v>
          </cell>
          <cell r="R108">
            <v>29138.265625</v>
          </cell>
        </row>
        <row r="109">
          <cell r="D109">
            <v>39417</v>
          </cell>
        </row>
        <row r="109">
          <cell r="O109">
            <v>115950.96875</v>
          </cell>
          <cell r="P109">
            <v>89862.0078125</v>
          </cell>
          <cell r="Q109">
            <v>28987.7421875</v>
          </cell>
          <cell r="R109">
            <v>34785.29296875</v>
          </cell>
        </row>
        <row r="110">
          <cell r="D110">
            <v>39448</v>
          </cell>
        </row>
        <row r="110">
          <cell r="O110">
            <v>126877.5390625</v>
          </cell>
          <cell r="P110">
            <v>89391</v>
          </cell>
          <cell r="Q110">
            <v>23068.64453125</v>
          </cell>
          <cell r="R110">
            <v>28835.8046875</v>
          </cell>
        </row>
        <row r="111">
          <cell r="D111">
            <v>39479</v>
          </cell>
        </row>
        <row r="111">
          <cell r="O111">
            <v>120518.2109375</v>
          </cell>
          <cell r="P111">
            <v>83214.953125</v>
          </cell>
          <cell r="Q111">
            <v>22955.849609375</v>
          </cell>
          <cell r="R111">
            <v>22955.849609375</v>
          </cell>
        </row>
        <row r="112">
          <cell r="D112">
            <v>39508</v>
          </cell>
        </row>
        <row r="112">
          <cell r="O112">
            <v>119886.6328125</v>
          </cell>
          <cell r="P112">
            <v>88487.75</v>
          </cell>
          <cell r="Q112">
            <v>28544.435546875</v>
          </cell>
          <cell r="R112">
            <v>28544.435546875</v>
          </cell>
        </row>
        <row r="113">
          <cell r="D113">
            <v>39539</v>
          </cell>
        </row>
        <row r="113">
          <cell r="O113">
            <v>124956.703125</v>
          </cell>
          <cell r="P113">
            <v>84842.765625</v>
          </cell>
          <cell r="Q113">
            <v>22719.400390625</v>
          </cell>
          <cell r="R113">
            <v>22719.400390625</v>
          </cell>
        </row>
        <row r="114">
          <cell r="D114">
            <v>39569</v>
          </cell>
        </row>
        <row r="114">
          <cell r="O114">
            <v>118644.5625</v>
          </cell>
          <cell r="P114">
            <v>87570.9921875</v>
          </cell>
          <cell r="Q114">
            <v>28248.705078125</v>
          </cell>
          <cell r="R114">
            <v>28248.705078125</v>
          </cell>
        </row>
        <row r="115">
          <cell r="D115">
            <v>39600</v>
          </cell>
        </row>
        <row r="115">
          <cell r="O115">
            <v>118044.9765625</v>
          </cell>
          <cell r="P115">
            <v>84317.84375</v>
          </cell>
          <cell r="Q115">
            <v>22484.7578125</v>
          </cell>
          <cell r="R115">
            <v>28105.947265625</v>
          </cell>
        </row>
        <row r="116">
          <cell r="D116">
            <v>39630</v>
          </cell>
        </row>
        <row r="116">
          <cell r="O116">
            <v>123006.921875</v>
          </cell>
          <cell r="P116">
            <v>86663.96875</v>
          </cell>
          <cell r="Q116">
            <v>22364.89453125</v>
          </cell>
          <cell r="R116">
            <v>27956.1171875</v>
          </cell>
        </row>
        <row r="117">
          <cell r="D117">
            <v>39661</v>
          </cell>
        </row>
        <row r="117">
          <cell r="O117">
            <v>116795.2421875</v>
          </cell>
          <cell r="P117">
            <v>86206.0078125</v>
          </cell>
          <cell r="Q117">
            <v>27808.390625</v>
          </cell>
          <cell r="R117">
            <v>27808.390625</v>
          </cell>
        </row>
        <row r="118">
          <cell r="D118">
            <v>39692</v>
          </cell>
        </row>
        <row r="118">
          <cell r="O118">
            <v>116189.1171875</v>
          </cell>
          <cell r="P118">
            <v>82992.234375</v>
          </cell>
          <cell r="Q118">
            <v>22131.26171875</v>
          </cell>
          <cell r="R118">
            <v>27664.076171875</v>
          </cell>
        </row>
        <row r="119">
          <cell r="D119">
            <v>39722</v>
          </cell>
        </row>
        <row r="119">
          <cell r="O119">
            <v>126574.578125</v>
          </cell>
          <cell r="P119">
            <v>85644.2109375</v>
          </cell>
          <cell r="Q119">
            <v>22012.96875</v>
          </cell>
          <cell r="R119">
            <v>22012.96875</v>
          </cell>
        </row>
        <row r="120">
          <cell r="D120">
            <v>39753</v>
          </cell>
        </row>
        <row r="120">
          <cell r="O120">
            <v>104012.6640625</v>
          </cell>
          <cell r="P120">
            <v>82115.265625</v>
          </cell>
          <cell r="Q120">
            <v>27371.75390625</v>
          </cell>
          <cell r="R120">
            <v>32846.10546875</v>
          </cell>
        </row>
        <row r="121">
          <cell r="D121">
            <v>39783</v>
          </cell>
        </row>
        <row r="121">
          <cell r="O121">
            <v>119799.6953125</v>
          </cell>
          <cell r="P121">
            <v>84404.328125</v>
          </cell>
          <cell r="Q121">
            <v>21781.763671875</v>
          </cell>
          <cell r="R121">
            <v>27227.203125</v>
          </cell>
        </row>
        <row r="122">
          <cell r="D122">
            <v>39814</v>
          </cell>
        </row>
        <row r="122">
          <cell r="O122">
            <v>113730.7265625</v>
          </cell>
          <cell r="P122">
            <v>83944.109375</v>
          </cell>
          <cell r="Q122">
            <v>27078.744140625</v>
          </cell>
          <cell r="R122">
            <v>27078.744140625</v>
          </cell>
        </row>
        <row r="123">
          <cell r="D123">
            <v>39845</v>
          </cell>
        </row>
        <row r="123">
          <cell r="O123">
            <v>107786.109375</v>
          </cell>
          <cell r="P123">
            <v>75450.28125</v>
          </cell>
          <cell r="Q123">
            <v>21557.22265625</v>
          </cell>
          <cell r="R123">
            <v>21557.22265625</v>
          </cell>
        </row>
        <row r="124">
          <cell r="D124">
            <v>39873</v>
          </cell>
        </row>
        <row r="124">
          <cell r="O124">
            <v>117925.9921875</v>
          </cell>
          <cell r="P124">
            <v>83084.21875</v>
          </cell>
          <cell r="Q124">
            <v>21441.087890625</v>
          </cell>
          <cell r="R124">
            <v>26801.361328125</v>
          </cell>
        </row>
        <row r="125">
          <cell r="D125">
            <v>39904</v>
          </cell>
        </row>
        <row r="125">
          <cell r="O125">
            <v>117305.84375</v>
          </cell>
          <cell r="P125">
            <v>79648</v>
          </cell>
          <cell r="Q125">
            <v>21328.3359375</v>
          </cell>
          <cell r="R125">
            <v>21328.3359375</v>
          </cell>
        </row>
        <row r="126">
          <cell r="D126">
            <v>39934</v>
          </cell>
        </row>
        <row r="126">
          <cell r="O126">
            <v>106053.875</v>
          </cell>
          <cell r="P126">
            <v>82191.75</v>
          </cell>
          <cell r="Q126">
            <v>26513.46875</v>
          </cell>
          <cell r="R126">
            <v>31816.162109375</v>
          </cell>
        </row>
        <row r="127">
          <cell r="D127">
            <v>39965</v>
          </cell>
        </row>
        <row r="127">
          <cell r="O127">
            <v>116049.8203125</v>
          </cell>
          <cell r="P127">
            <v>79124.875</v>
          </cell>
          <cell r="Q127">
            <v>21099.96875</v>
          </cell>
          <cell r="R127">
            <v>21099.96875</v>
          </cell>
        </row>
        <row r="128">
          <cell r="D128">
            <v>39995</v>
          </cell>
        </row>
        <row r="128">
          <cell r="O128">
            <v>120660.171875</v>
          </cell>
          <cell r="P128">
            <v>81314.4609375</v>
          </cell>
          <cell r="Q128">
            <v>15738.283203125</v>
          </cell>
          <cell r="R128">
            <v>26230.47265625</v>
          </cell>
        </row>
        <row r="129">
          <cell r="D129">
            <v>40026</v>
          </cell>
        </row>
        <row r="129">
          <cell r="O129">
            <v>109566.3203125</v>
          </cell>
          <cell r="P129">
            <v>80870.375</v>
          </cell>
          <cell r="Q129">
            <v>26087.21875</v>
          </cell>
          <cell r="R129">
            <v>26087.21875</v>
          </cell>
        </row>
        <row r="130">
          <cell r="D130">
            <v>40057</v>
          </cell>
        </row>
        <row r="130">
          <cell r="O130">
            <v>108978.7109375</v>
          </cell>
          <cell r="P130">
            <v>77841.9375</v>
          </cell>
          <cell r="Q130">
            <v>20757.849609375</v>
          </cell>
          <cell r="R130">
            <v>25947.3125</v>
          </cell>
        </row>
        <row r="131">
          <cell r="D131">
            <v>40087</v>
          </cell>
        </row>
        <row r="131">
          <cell r="O131">
            <v>113533.9375</v>
          </cell>
          <cell r="P131">
            <v>80312.359375</v>
          </cell>
          <cell r="Q131">
            <v>25803.16796875</v>
          </cell>
          <cell r="R131">
            <v>20642.53515625</v>
          </cell>
        </row>
        <row r="132">
          <cell r="D132">
            <v>40118</v>
          </cell>
        </row>
        <row r="132">
          <cell r="O132">
            <v>102662.796875</v>
          </cell>
          <cell r="P132">
            <v>76997.09375</v>
          </cell>
          <cell r="Q132">
            <v>20532.55859375</v>
          </cell>
          <cell r="R132">
            <v>30798.837890625</v>
          </cell>
        </row>
        <row r="133">
          <cell r="D133">
            <v>40148</v>
          </cell>
        </row>
        <row r="133">
          <cell r="O133">
            <v>112305.6484375</v>
          </cell>
          <cell r="P133">
            <v>79124.4296875</v>
          </cell>
          <cell r="Q133">
            <v>20419.208984375</v>
          </cell>
          <cell r="R133">
            <v>25524.01171875</v>
          </cell>
        </row>
        <row r="134">
          <cell r="D134">
            <v>40179</v>
          </cell>
        </row>
        <row r="134">
          <cell r="O134">
            <v>101123.21875</v>
          </cell>
          <cell r="P134">
            <v>78370.4921875</v>
          </cell>
          <cell r="Q134">
            <v>25280.8046875</v>
          </cell>
          <cell r="R134">
            <v>30336.96484375</v>
          </cell>
        </row>
        <row r="135">
          <cell r="D135">
            <v>40210</v>
          </cell>
        </row>
        <row r="135">
          <cell r="O135">
            <v>100613.1875</v>
          </cell>
          <cell r="P135">
            <v>70429.234375</v>
          </cell>
          <cell r="Q135">
            <v>20122.63671875</v>
          </cell>
          <cell r="R135">
            <v>20122.63671875</v>
          </cell>
        </row>
        <row r="136">
          <cell r="D136">
            <v>40238</v>
          </cell>
        </row>
        <row r="136">
          <cell r="O136">
            <v>115065.1484375</v>
          </cell>
          <cell r="P136">
            <v>77543.90625</v>
          </cell>
          <cell r="Q136">
            <v>20011.330078125</v>
          </cell>
          <cell r="R136">
            <v>20011.330078125</v>
          </cell>
        </row>
        <row r="137">
          <cell r="D137">
            <v>40269</v>
          </cell>
        </row>
        <row r="137">
          <cell r="O137">
            <v>111604.3359375</v>
          </cell>
          <cell r="P137">
            <v>75776.8046875</v>
          </cell>
          <cell r="Q137">
            <v>20291.697265625</v>
          </cell>
          <cell r="R137">
            <v>20291.697265625</v>
          </cell>
        </row>
        <row r="138">
          <cell r="D138">
            <v>40299</v>
          </cell>
        </row>
        <row r="138">
          <cell r="O138">
            <v>100887.6484375</v>
          </cell>
          <cell r="P138">
            <v>78187.921875</v>
          </cell>
          <cell r="Q138">
            <v>25221.912109375</v>
          </cell>
          <cell r="R138">
            <v>30266.294921875</v>
          </cell>
        </row>
        <row r="139">
          <cell r="D139">
            <v>40330</v>
          </cell>
        </row>
        <row r="139">
          <cell r="O139">
            <v>110373.71875</v>
          </cell>
          <cell r="P139">
            <v>75254.8125</v>
          </cell>
          <cell r="Q139">
            <v>20067.94921875</v>
          </cell>
          <cell r="R139">
            <v>20067.94921875</v>
          </cell>
        </row>
        <row r="140">
          <cell r="D140">
            <v>40360</v>
          </cell>
        </row>
        <row r="140">
          <cell r="O140">
            <v>104754.734375</v>
          </cell>
          <cell r="P140">
            <v>77318.9765625</v>
          </cell>
          <cell r="Q140">
            <v>24941.603515625</v>
          </cell>
          <cell r="R140">
            <v>24941.603515625</v>
          </cell>
        </row>
        <row r="141">
          <cell r="D141">
            <v>40391</v>
          </cell>
        </row>
        <row r="141">
          <cell r="O141">
            <v>109127.0546875</v>
          </cell>
          <cell r="P141">
            <v>76884.96875</v>
          </cell>
          <cell r="Q141">
            <v>19841.28125</v>
          </cell>
          <cell r="R141">
            <v>24801.603515625</v>
          </cell>
        </row>
        <row r="142">
          <cell r="D142">
            <v>40422</v>
          </cell>
        </row>
        <row r="142">
          <cell r="O142">
            <v>103590.46875</v>
          </cell>
          <cell r="P142">
            <v>73993.1953125</v>
          </cell>
          <cell r="Q142">
            <v>19731.517578125</v>
          </cell>
          <cell r="R142">
            <v>24664.396484375</v>
          </cell>
        </row>
        <row r="143">
          <cell r="D143">
            <v>40452</v>
          </cell>
        </row>
        <row r="143">
          <cell r="O143">
            <v>102993.8671875</v>
          </cell>
          <cell r="P143">
            <v>76325.8125</v>
          </cell>
          <cell r="Q143">
            <v>24522.34765625</v>
          </cell>
          <cell r="R143">
            <v>24522.34765625</v>
          </cell>
        </row>
        <row r="144">
          <cell r="D144">
            <v>40483</v>
          </cell>
        </row>
        <row r="144">
          <cell r="O144">
            <v>102430.1328125</v>
          </cell>
          <cell r="P144">
            <v>73164.375</v>
          </cell>
          <cell r="Q144">
            <v>19510.5</v>
          </cell>
          <cell r="R144">
            <v>24388.125</v>
          </cell>
        </row>
        <row r="145">
          <cell r="D145">
            <v>40513</v>
          </cell>
        </row>
        <row r="145">
          <cell r="O145">
            <v>111542.4921875</v>
          </cell>
          <cell r="P145">
            <v>75169.9375</v>
          </cell>
          <cell r="Q145">
            <v>14549.0205078125</v>
          </cell>
          <cell r="R145">
            <v>24248.3671875</v>
          </cell>
        </row>
        <row r="146">
          <cell r="D146">
            <v>40544</v>
          </cell>
        </row>
        <row r="146">
          <cell r="O146">
            <v>104170.28125</v>
          </cell>
          <cell r="P146">
            <v>76887.5859375</v>
          </cell>
          <cell r="Q146">
            <v>19841.958984375</v>
          </cell>
          <cell r="R146">
            <v>29762.9375</v>
          </cell>
        </row>
        <row r="147">
          <cell r="D147">
            <v>40575</v>
          </cell>
        </row>
        <row r="147">
          <cell r="O147">
            <v>98693.515625</v>
          </cell>
          <cell r="P147">
            <v>69085.4609375</v>
          </cell>
          <cell r="Q147">
            <v>19738.703125</v>
          </cell>
          <cell r="R147">
            <v>19738.703125</v>
          </cell>
        </row>
        <row r="148">
          <cell r="D148">
            <v>40603</v>
          </cell>
        </row>
        <row r="148">
          <cell r="O148">
            <v>112842.1796875</v>
          </cell>
          <cell r="P148">
            <v>76045.8203125</v>
          </cell>
          <cell r="Q148">
            <v>19624.7265625</v>
          </cell>
          <cell r="R148">
            <v>19624.7265625</v>
          </cell>
        </row>
        <row r="149">
          <cell r="D149">
            <v>40634</v>
          </cell>
        </row>
        <row r="149">
          <cell r="O149">
            <v>102450.125</v>
          </cell>
          <cell r="P149">
            <v>72873.75</v>
          </cell>
          <cell r="Q149">
            <v>24392.88671875</v>
          </cell>
          <cell r="R149">
            <v>19514.30859375</v>
          </cell>
        </row>
        <row r="150">
          <cell r="D150">
            <v>40664</v>
          </cell>
        </row>
        <row r="150">
          <cell r="O150">
            <v>101857.9296875</v>
          </cell>
          <cell r="P150">
            <v>75180.8515625</v>
          </cell>
          <cell r="Q150">
            <v>19401.509765625</v>
          </cell>
          <cell r="R150">
            <v>29102.265625</v>
          </cell>
        </row>
        <row r="151">
          <cell r="D151">
            <v>40695</v>
          </cell>
        </row>
        <row r="151">
          <cell r="O151">
            <v>106109.8984375</v>
          </cell>
          <cell r="P151">
            <v>72347.65625</v>
          </cell>
          <cell r="Q151">
            <v>19292.708984375</v>
          </cell>
          <cell r="R151">
            <v>19292.708984375</v>
          </cell>
        </row>
        <row r="152">
          <cell r="D152">
            <v>40725</v>
          </cell>
        </row>
        <row r="152">
          <cell r="O152">
            <v>95906.71875</v>
          </cell>
          <cell r="P152">
            <v>74327.703125</v>
          </cell>
          <cell r="Q152">
            <v>23976.6796875</v>
          </cell>
          <cell r="R152">
            <v>28772.015625</v>
          </cell>
        </row>
        <row r="153">
          <cell r="D153">
            <v>40756</v>
          </cell>
        </row>
        <row r="153">
          <cell r="O153">
            <v>109692.6953125</v>
          </cell>
          <cell r="P153">
            <v>73923.3359375</v>
          </cell>
          <cell r="Q153">
            <v>19076.990234375</v>
          </cell>
          <cell r="R153">
            <v>19076.990234375</v>
          </cell>
        </row>
        <row r="154">
          <cell r="D154">
            <v>40787</v>
          </cell>
        </row>
        <row r="154">
          <cell r="O154">
            <v>99624.0390625</v>
          </cell>
          <cell r="P154">
            <v>71160.03125</v>
          </cell>
          <cell r="Q154">
            <v>18976.0078125</v>
          </cell>
          <cell r="R154">
            <v>23720.009765625</v>
          </cell>
        </row>
        <row r="155">
          <cell r="D155">
            <v>40817</v>
          </cell>
        </row>
        <row r="155">
          <cell r="O155">
            <v>99080.6328125</v>
          </cell>
          <cell r="P155">
            <v>73425.828125</v>
          </cell>
          <cell r="Q155">
            <v>23590.626953125</v>
          </cell>
          <cell r="R155">
            <v>23590.626953125</v>
          </cell>
        </row>
        <row r="156">
          <cell r="D156">
            <v>40848</v>
          </cell>
        </row>
        <row r="156">
          <cell r="O156">
            <v>98556.796875</v>
          </cell>
          <cell r="P156">
            <v>70397.71875</v>
          </cell>
          <cell r="Q156">
            <v>18772.72265625</v>
          </cell>
          <cell r="R156">
            <v>23465.904296875</v>
          </cell>
        </row>
        <row r="157">
          <cell r="D157">
            <v>40878</v>
          </cell>
        </row>
        <row r="157">
          <cell r="O157">
            <v>98022.0078125</v>
          </cell>
          <cell r="P157">
            <v>72349.578125</v>
          </cell>
          <cell r="Q157">
            <v>23338.57421875</v>
          </cell>
          <cell r="R157">
            <v>23338.57421875</v>
          </cell>
        </row>
        <row r="158">
          <cell r="D158">
            <v>40909</v>
          </cell>
        </row>
        <row r="158">
          <cell r="O158">
            <v>97480.5703125</v>
          </cell>
          <cell r="P158">
            <v>71949.9453125</v>
          </cell>
          <cell r="Q158">
            <v>18567.728515625</v>
          </cell>
          <cell r="R158">
            <v>27851.591796875</v>
          </cell>
        </row>
        <row r="159">
          <cell r="D159">
            <v>40940</v>
          </cell>
        </row>
        <row r="159">
          <cell r="O159">
            <v>96980.1171875</v>
          </cell>
          <cell r="P159">
            <v>66962.46875</v>
          </cell>
          <cell r="Q159">
            <v>18472.40234375</v>
          </cell>
          <cell r="R159">
            <v>18472.40234375</v>
          </cell>
        </row>
        <row r="160">
          <cell r="D160">
            <v>40969</v>
          </cell>
        </row>
        <row r="160">
          <cell r="O160">
            <v>101037.6640625</v>
          </cell>
          <cell r="P160">
            <v>71185.625</v>
          </cell>
          <cell r="Q160">
            <v>22963.10546875</v>
          </cell>
          <cell r="R160">
            <v>18370.484375</v>
          </cell>
        </row>
        <row r="161">
          <cell r="D161">
            <v>41000</v>
          </cell>
        </row>
        <row r="161">
          <cell r="O161">
            <v>95933.53125</v>
          </cell>
          <cell r="P161">
            <v>68238.4375</v>
          </cell>
          <cell r="Q161">
            <v>18273.0546875</v>
          </cell>
          <cell r="R161">
            <v>22841.318359375</v>
          </cell>
        </row>
        <row r="162">
          <cell r="D162">
            <v>41030</v>
          </cell>
        </row>
        <row r="162">
          <cell r="O162">
            <v>99947.9140625</v>
          </cell>
          <cell r="P162">
            <v>70417.84375</v>
          </cell>
          <cell r="Q162">
            <v>18172.34765625</v>
          </cell>
          <cell r="R162">
            <v>22715.435546875</v>
          </cell>
        </row>
        <row r="163">
          <cell r="D163">
            <v>41061</v>
          </cell>
        </row>
        <row r="163">
          <cell r="O163">
            <v>94899.5</v>
          </cell>
          <cell r="P163">
            <v>67785.359375</v>
          </cell>
          <cell r="Q163">
            <v>22595.119140625</v>
          </cell>
          <cell r="R163">
            <v>18076.095703125</v>
          </cell>
        </row>
        <row r="164">
          <cell r="D164">
            <v>41091</v>
          </cell>
        </row>
        <row r="164">
          <cell r="O164">
            <v>94370.6875</v>
          </cell>
          <cell r="P164">
            <v>69654.5546875</v>
          </cell>
          <cell r="Q164">
            <v>17975.369140625</v>
          </cell>
          <cell r="R164">
            <v>26963.052734375</v>
          </cell>
        </row>
        <row r="165">
          <cell r="D165">
            <v>41122</v>
          </cell>
        </row>
        <row r="165">
          <cell r="O165">
            <v>102793.21875</v>
          </cell>
          <cell r="P165">
            <v>69273.6875</v>
          </cell>
          <cell r="Q165">
            <v>17877.08203125</v>
          </cell>
          <cell r="R165">
            <v>17877.08203125</v>
          </cell>
        </row>
        <row r="166">
          <cell r="D166">
            <v>41153</v>
          </cell>
        </row>
        <row r="166">
          <cell r="O166">
            <v>84450.9453125</v>
          </cell>
          <cell r="P166">
            <v>66671.796875</v>
          </cell>
          <cell r="Q166">
            <v>22223.93359375</v>
          </cell>
          <cell r="R166">
            <v>26668.71875</v>
          </cell>
        </row>
        <row r="167">
          <cell r="D167">
            <v>41183</v>
          </cell>
        </row>
        <row r="167">
          <cell r="O167">
            <v>101667.15625</v>
          </cell>
          <cell r="P167">
            <v>68791.09375</v>
          </cell>
          <cell r="Q167">
            <v>17681.244140625</v>
          </cell>
          <cell r="R167">
            <v>17681.244140625</v>
          </cell>
        </row>
        <row r="168">
          <cell r="D168">
            <v>41214</v>
          </cell>
        </row>
        <row r="168">
          <cell r="O168">
            <v>92327.03125</v>
          </cell>
          <cell r="P168">
            <v>65947.8828125</v>
          </cell>
          <cell r="Q168">
            <v>17586.1015625</v>
          </cell>
          <cell r="R168">
            <v>21982.626953125</v>
          </cell>
        </row>
        <row r="169">
          <cell r="D169">
            <v>41244</v>
          </cell>
        </row>
        <row r="169">
          <cell r="O169">
            <v>87442.90625</v>
          </cell>
          <cell r="P169">
            <v>67768.2578125</v>
          </cell>
          <cell r="Q169">
            <v>21860.7265625</v>
          </cell>
          <cell r="R169">
            <v>26232.873046875</v>
          </cell>
        </row>
        <row r="170">
          <cell r="D170">
            <v>41275</v>
          </cell>
        </row>
        <row r="170">
          <cell r="O170">
            <v>95292.9765625</v>
          </cell>
          <cell r="P170">
            <v>67138.234375</v>
          </cell>
          <cell r="Q170">
            <v>17325.99609375</v>
          </cell>
          <cell r="R170">
            <v>21657.49609375</v>
          </cell>
        </row>
        <row r="171">
          <cell r="D171">
            <v>41306</v>
          </cell>
        </row>
        <row r="171">
          <cell r="O171">
            <v>86192.9296875</v>
          </cell>
          <cell r="P171">
            <v>60335.0546875</v>
          </cell>
          <cell r="Q171">
            <v>17238.5859375</v>
          </cell>
          <cell r="R171">
            <v>17238.5859375</v>
          </cell>
        </row>
        <row r="172">
          <cell r="D172">
            <v>41334</v>
          </cell>
        </row>
        <row r="172">
          <cell r="O172">
            <v>89992.359375</v>
          </cell>
          <cell r="P172">
            <v>66422.9375</v>
          </cell>
          <cell r="Q172">
            <v>21426.751953125</v>
          </cell>
          <cell r="R172">
            <v>21426.751953125</v>
          </cell>
        </row>
        <row r="173">
          <cell r="D173">
            <v>41365</v>
          </cell>
        </row>
        <row r="173">
          <cell r="O173">
            <v>93771.0625</v>
          </cell>
          <cell r="P173">
            <v>63668.421875</v>
          </cell>
          <cell r="Q173">
            <v>17049.283203125</v>
          </cell>
          <cell r="R173">
            <v>17049.283203125</v>
          </cell>
        </row>
        <row r="174">
          <cell r="D174">
            <v>41395</v>
          </cell>
        </row>
        <row r="174">
          <cell r="O174">
            <v>93245.1875</v>
          </cell>
          <cell r="P174">
            <v>65695.46875</v>
          </cell>
          <cell r="Q174">
            <v>16953.669921875</v>
          </cell>
          <cell r="R174">
            <v>21192.087890625</v>
          </cell>
        </row>
        <row r="175">
          <cell r="D175">
            <v>41426</v>
          </cell>
        </row>
        <row r="175">
          <cell r="O175">
            <v>84309.546875</v>
          </cell>
          <cell r="P175">
            <v>63232.16015625</v>
          </cell>
          <cell r="Q175">
            <v>21077.38671875</v>
          </cell>
          <cell r="R175">
            <v>21077.38671875</v>
          </cell>
        </row>
        <row r="176">
          <cell r="D176">
            <v>41456</v>
          </cell>
        </row>
        <row r="176">
          <cell r="O176">
            <v>92216.7734375</v>
          </cell>
          <cell r="P176">
            <v>64970.90625</v>
          </cell>
          <cell r="Q176">
            <v>16766.685546875</v>
          </cell>
          <cell r="R176">
            <v>20958.357421875</v>
          </cell>
        </row>
        <row r="177">
          <cell r="D177">
            <v>41487</v>
          </cell>
        </row>
        <row r="177">
          <cell r="O177">
            <v>91701.6171875</v>
          </cell>
          <cell r="P177">
            <v>64607.9609375</v>
          </cell>
          <cell r="Q177">
            <v>20841.275390625</v>
          </cell>
          <cell r="R177">
            <v>16673.021484375</v>
          </cell>
        </row>
        <row r="178">
          <cell r="D178">
            <v>41518</v>
          </cell>
        </row>
        <row r="178">
          <cell r="O178">
            <v>82906.1640625</v>
          </cell>
          <cell r="P178">
            <v>62179.625</v>
          </cell>
          <cell r="Q178">
            <v>16581.232421875</v>
          </cell>
          <cell r="R178">
            <v>24871.849609375</v>
          </cell>
        </row>
        <row r="179">
          <cell r="D179">
            <v>41548</v>
          </cell>
        </row>
        <row r="179">
          <cell r="O179">
            <v>94803.53125</v>
          </cell>
          <cell r="P179">
            <v>64146.9609375</v>
          </cell>
          <cell r="Q179">
            <v>16487.572265625</v>
          </cell>
          <cell r="R179">
            <v>16487.572265625</v>
          </cell>
        </row>
        <row r="180">
          <cell r="D180">
            <v>41579</v>
          </cell>
        </row>
        <row r="180">
          <cell r="O180">
            <v>81984.6171875</v>
          </cell>
          <cell r="P180">
            <v>61488.4609375</v>
          </cell>
          <cell r="Q180">
            <v>20496.154296875</v>
          </cell>
          <cell r="R180">
            <v>20496.154296875</v>
          </cell>
        </row>
        <row r="181">
          <cell r="D181">
            <v>41609</v>
          </cell>
        </row>
        <row r="181">
          <cell r="O181">
            <v>85600.1875</v>
          </cell>
          <cell r="P181">
            <v>63181.09375</v>
          </cell>
          <cell r="Q181">
            <v>16304.7978515625</v>
          </cell>
          <cell r="R181">
            <v>24457.197265625</v>
          </cell>
        </row>
        <row r="182">
          <cell r="D182">
            <v>41640</v>
          </cell>
        </row>
        <row r="182">
          <cell r="O182">
            <v>89165.5703125</v>
          </cell>
          <cell r="P182">
            <v>62821.1953125</v>
          </cell>
          <cell r="Q182">
            <v>16211.921875</v>
          </cell>
          <cell r="R182">
            <v>20264.90234375</v>
          </cell>
        </row>
        <row r="183">
          <cell r="D183">
            <v>41671</v>
          </cell>
        </row>
        <row r="183">
          <cell r="O183">
            <v>80643.5703125</v>
          </cell>
          <cell r="P183">
            <v>56450.49609375</v>
          </cell>
          <cell r="Q183">
            <v>16128.7138671875</v>
          </cell>
          <cell r="R183">
            <v>16128.7138671875</v>
          </cell>
        </row>
        <row r="184">
          <cell r="D184">
            <v>41699</v>
          </cell>
        </row>
        <row r="184">
          <cell r="O184">
            <v>84194.0546875</v>
          </cell>
          <cell r="P184">
            <v>62143.2265625</v>
          </cell>
          <cell r="Q184">
            <v>20046.203125</v>
          </cell>
          <cell r="R184">
            <v>20046.203125</v>
          </cell>
        </row>
        <row r="185">
          <cell r="D185">
            <v>41730</v>
          </cell>
        </row>
        <row r="185">
          <cell r="O185">
            <v>87716.9765625</v>
          </cell>
          <cell r="P185">
            <v>59557.83203125</v>
          </cell>
          <cell r="Q185">
            <v>15948.5419921875</v>
          </cell>
          <cell r="R185">
            <v>15948.5419921875</v>
          </cell>
        </row>
        <row r="186">
          <cell r="D186">
            <v>41760</v>
          </cell>
        </row>
        <row r="186">
          <cell r="O186">
            <v>83250.21875</v>
          </cell>
          <cell r="P186">
            <v>61446.58984375</v>
          </cell>
          <cell r="Q186">
            <v>19821.48046875</v>
          </cell>
          <cell r="R186">
            <v>19821.48046875</v>
          </cell>
        </row>
        <row r="187">
          <cell r="D187">
            <v>41791</v>
          </cell>
        </row>
        <row r="187">
          <cell r="O187">
            <v>82793.8046875</v>
          </cell>
          <cell r="P187">
            <v>59138.4296875</v>
          </cell>
          <cell r="Q187">
            <v>15770.248046875</v>
          </cell>
          <cell r="R187">
            <v>19712.810546875</v>
          </cell>
        </row>
        <row r="188">
          <cell r="D188">
            <v>41821</v>
          </cell>
        </row>
        <row r="188">
          <cell r="O188">
            <v>86238.1171875</v>
          </cell>
          <cell r="P188">
            <v>60758.671875</v>
          </cell>
          <cell r="Q188">
            <v>15679.6572265625</v>
          </cell>
          <cell r="R188">
            <v>19599.572265625</v>
          </cell>
        </row>
        <row r="189">
          <cell r="D189">
            <v>41852</v>
          </cell>
        </row>
        <row r="189">
          <cell r="O189">
            <v>81848.5078125</v>
          </cell>
          <cell r="P189">
            <v>60411.9921875</v>
          </cell>
          <cell r="Q189">
            <v>19487.740234375</v>
          </cell>
          <cell r="R189">
            <v>19487.740234375</v>
          </cell>
        </row>
        <row r="190">
          <cell r="D190">
            <v>41883</v>
          </cell>
        </row>
        <row r="190">
          <cell r="O190">
            <v>81392.09375</v>
          </cell>
          <cell r="P190">
            <v>58137.2109375</v>
          </cell>
          <cell r="Q190">
            <v>15503.2568359375</v>
          </cell>
          <cell r="R190">
            <v>19379.0703125</v>
          </cell>
        </row>
        <row r="191">
          <cell r="D191">
            <v>41913</v>
          </cell>
        </row>
        <row r="191">
          <cell r="O191">
            <v>88631.5546875</v>
          </cell>
          <cell r="P191">
            <v>59970.80859375</v>
          </cell>
          <cell r="Q191">
            <v>15414.18359375</v>
          </cell>
          <cell r="R191">
            <v>15414.18359375</v>
          </cell>
        </row>
        <row r="192">
          <cell r="D192">
            <v>41944</v>
          </cell>
        </row>
        <row r="192">
          <cell r="O192">
            <v>72806.2109375</v>
          </cell>
          <cell r="P192">
            <v>57478.5859375</v>
          </cell>
          <cell r="Q192">
            <v>19159.529296875</v>
          </cell>
          <cell r="R192">
            <v>22991.435546875</v>
          </cell>
        </row>
        <row r="193">
          <cell r="D193">
            <v>41974</v>
          </cell>
        </row>
        <row r="193">
          <cell r="O193">
            <v>83822.171875</v>
          </cell>
          <cell r="P193">
            <v>59056.52734375</v>
          </cell>
          <cell r="Q193">
            <v>15240.39453125</v>
          </cell>
          <cell r="R193">
            <v>19050.494140625</v>
          </cell>
        </row>
        <row r="194">
          <cell r="D194">
            <v>42005</v>
          </cell>
        </row>
        <row r="194">
          <cell r="O194">
            <v>75758.703125</v>
          </cell>
          <cell r="P194">
            <v>58712.99609375</v>
          </cell>
          <cell r="Q194">
            <v>18939.67578125</v>
          </cell>
          <cell r="R194">
            <v>22727.611328125</v>
          </cell>
        </row>
        <row r="195">
          <cell r="D195">
            <v>42036</v>
          </cell>
        </row>
        <row r="195">
          <cell r="O195">
            <v>71595.078125</v>
          </cell>
          <cell r="P195">
            <v>52754.265625</v>
          </cell>
          <cell r="Q195">
            <v>15072.6474609375</v>
          </cell>
          <cell r="R195">
            <v>18840.810546875</v>
          </cell>
        </row>
        <row r="196">
          <cell r="D196">
            <v>42064</v>
          </cell>
        </row>
        <row r="196">
          <cell r="O196">
            <v>82423.8671875</v>
          </cell>
          <cell r="P196">
            <v>58071.3671875</v>
          </cell>
          <cell r="Q196">
            <v>14986.158203125</v>
          </cell>
          <cell r="R196">
            <v>18732.697265625</v>
          </cell>
        </row>
        <row r="197">
          <cell r="D197">
            <v>42095</v>
          </cell>
        </row>
        <row r="197">
          <cell r="O197">
            <v>78234.3046875</v>
          </cell>
          <cell r="P197">
            <v>55648.8046875</v>
          </cell>
          <cell r="Q197">
            <v>14901.7724609375</v>
          </cell>
          <cell r="R197">
            <v>18627.216796875</v>
          </cell>
        </row>
        <row r="198">
          <cell r="D198">
            <v>42125</v>
          </cell>
        </row>
        <row r="198">
          <cell r="O198">
            <v>74073.046875</v>
          </cell>
          <cell r="P198">
            <v>57406.61328125</v>
          </cell>
          <cell r="Q198">
            <v>18518.26171875</v>
          </cell>
          <cell r="R198">
            <v>22221.9140625</v>
          </cell>
        </row>
        <row r="199">
          <cell r="D199">
            <v>42156</v>
          </cell>
        </row>
        <row r="199">
          <cell r="O199">
            <v>81026.0703125</v>
          </cell>
          <cell r="P199">
            <v>55245.05078125</v>
          </cell>
          <cell r="Q199">
            <v>14732.0126953125</v>
          </cell>
          <cell r="R199">
            <v>14732.0126953125</v>
          </cell>
        </row>
        <row r="200">
          <cell r="D200">
            <v>42186</v>
          </cell>
        </row>
        <row r="200">
          <cell r="O200">
            <v>84216.25</v>
          </cell>
          <cell r="P200">
            <v>56754.4296875</v>
          </cell>
          <cell r="Q200">
            <v>10984.728515625</v>
          </cell>
          <cell r="R200">
            <v>18307.880859375</v>
          </cell>
        </row>
        <row r="201">
          <cell r="D201">
            <v>42217</v>
          </cell>
        </row>
        <row r="201">
          <cell r="O201">
            <v>76446.9453125</v>
          </cell>
          <cell r="P201">
            <v>56425.125</v>
          </cell>
          <cell r="Q201">
            <v>18201.654296875</v>
          </cell>
          <cell r="R201">
            <v>18201.654296875</v>
          </cell>
        </row>
        <row r="202">
          <cell r="D202">
            <v>42248</v>
          </cell>
        </row>
        <row r="202">
          <cell r="O202">
            <v>76013.46875</v>
          </cell>
          <cell r="P202">
            <v>54295.3359375</v>
          </cell>
          <cell r="Q202">
            <v>14478.755859375</v>
          </cell>
          <cell r="R202">
            <v>18098.4453125</v>
          </cell>
        </row>
        <row r="203">
          <cell r="D203">
            <v>42278</v>
          </cell>
        </row>
        <row r="203">
          <cell r="O203">
            <v>75567.5625</v>
          </cell>
          <cell r="P203">
            <v>56000.95703125</v>
          </cell>
          <cell r="Q203">
            <v>17992.27734375</v>
          </cell>
          <cell r="R203">
            <v>17992.27734375</v>
          </cell>
        </row>
        <row r="204">
          <cell r="D204">
            <v>42309</v>
          </cell>
        </row>
        <row r="204">
          <cell r="O204">
            <v>67985.1640625</v>
          </cell>
          <cell r="P204">
            <v>53672.5</v>
          </cell>
          <cell r="Q204">
            <v>14312.666015625</v>
          </cell>
          <cell r="R204">
            <v>25047.166015625</v>
          </cell>
        </row>
        <row r="205">
          <cell r="D205">
            <v>42339</v>
          </cell>
        </row>
        <row r="205">
          <cell r="O205">
            <v>78260.375</v>
          </cell>
          <cell r="P205">
            <v>55137.99609375</v>
          </cell>
          <cell r="Q205">
            <v>14229.16015625</v>
          </cell>
          <cell r="R205">
            <v>17786.44921875</v>
          </cell>
        </row>
        <row r="206">
          <cell r="D206">
            <v>42370</v>
          </cell>
        </row>
        <row r="206">
          <cell r="O206">
            <v>66936.3359375</v>
          </cell>
          <cell r="P206">
            <v>54605.9609375</v>
          </cell>
          <cell r="Q206">
            <v>17614.826171875</v>
          </cell>
          <cell r="R206">
            <v>24660.755859375</v>
          </cell>
        </row>
        <row r="207">
          <cell r="D207">
            <v>42401</v>
          </cell>
        </row>
        <row r="207">
          <cell r="O207">
            <v>72312.5078125</v>
          </cell>
          <cell r="P207">
            <v>52370.640625</v>
          </cell>
          <cell r="Q207">
            <v>14462.5009765625</v>
          </cell>
          <cell r="R207">
            <v>17966.271484375</v>
          </cell>
        </row>
        <row r="208">
          <cell r="D208">
            <v>42430</v>
          </cell>
        </row>
        <row r="208">
          <cell r="O208">
            <v>76629.515625</v>
          </cell>
          <cell r="P208">
            <v>53988.9765625</v>
          </cell>
          <cell r="Q208">
            <v>13932.638671875</v>
          </cell>
          <cell r="R208">
            <v>17415.798828125</v>
          </cell>
        </row>
        <row r="209">
          <cell r="D209">
            <v>42461</v>
          </cell>
        </row>
        <row r="209">
          <cell r="O209">
            <v>72727.5703125</v>
          </cell>
          <cell r="P209">
            <v>51731.8125</v>
          </cell>
          <cell r="Q209">
            <v>17316.087890625</v>
          </cell>
          <cell r="R209">
            <v>13852.8701171875</v>
          </cell>
        </row>
        <row r="210">
          <cell r="D210">
            <v>42491</v>
          </cell>
        </row>
        <row r="210">
          <cell r="O210">
            <v>72300.3359375</v>
          </cell>
          <cell r="P210">
            <v>53364.53125</v>
          </cell>
          <cell r="Q210">
            <v>13771.4921875</v>
          </cell>
          <cell r="R210">
            <v>20657.23828125</v>
          </cell>
        </row>
        <row r="211">
          <cell r="D211">
            <v>42522</v>
          </cell>
        </row>
        <row r="211">
          <cell r="O211">
            <v>75312.0390625</v>
          </cell>
          <cell r="P211">
            <v>51349.1171875</v>
          </cell>
          <cell r="Q211">
            <v>13693.09765625</v>
          </cell>
          <cell r="R211">
            <v>13693.09765625</v>
          </cell>
        </row>
        <row r="212">
          <cell r="D212">
            <v>42552</v>
          </cell>
        </row>
        <row r="212">
          <cell r="O212">
            <v>68065.6953125</v>
          </cell>
          <cell r="P212">
            <v>52750.921875</v>
          </cell>
          <cell r="Q212">
            <v>17016.423828125</v>
          </cell>
          <cell r="R212">
            <v>20419.708984375</v>
          </cell>
        </row>
        <row r="213">
          <cell r="D213">
            <v>42583</v>
          </cell>
        </row>
        <row r="213">
          <cell r="O213">
            <v>77847.0390625</v>
          </cell>
          <cell r="P213">
            <v>52462.1328125</v>
          </cell>
          <cell r="Q213">
            <v>13538.615234375</v>
          </cell>
          <cell r="R213">
            <v>13538.615234375</v>
          </cell>
        </row>
        <row r="214">
          <cell r="D214">
            <v>42614</v>
          </cell>
        </row>
        <row r="214">
          <cell r="O214">
            <v>70699.9609375</v>
          </cell>
          <cell r="P214">
            <v>50499.96875</v>
          </cell>
          <cell r="Q214">
            <v>13466.6591796875</v>
          </cell>
          <cell r="R214">
            <v>16833.32421875</v>
          </cell>
        </row>
        <row r="215">
          <cell r="D215">
            <v>42644</v>
          </cell>
        </row>
        <row r="215">
          <cell r="O215">
            <v>66964.8828125</v>
          </cell>
          <cell r="P215">
            <v>52107.0546875</v>
          </cell>
          <cell r="Q215">
            <v>16741.220703125</v>
          </cell>
          <cell r="R215">
            <v>20089.46484375</v>
          </cell>
        </row>
        <row r="216">
          <cell r="D216">
            <v>42675</v>
          </cell>
        </row>
        <row r="216">
          <cell r="O216">
            <v>66610.078125</v>
          </cell>
          <cell r="P216">
            <v>49957.5625</v>
          </cell>
          <cell r="Q216">
            <v>13322.0166015625</v>
          </cell>
          <cell r="R216">
            <v>19983.025390625</v>
          </cell>
        </row>
        <row r="217">
          <cell r="D217">
            <v>42705</v>
          </cell>
        </row>
        <row r="217">
          <cell r="O217">
            <v>69560.6328125</v>
          </cell>
          <cell r="P217">
            <v>51342.375</v>
          </cell>
          <cell r="Q217">
            <v>16562.0546875</v>
          </cell>
          <cell r="R217">
            <v>16562.0546875</v>
          </cell>
        </row>
        <row r="218">
          <cell r="D218">
            <v>42736</v>
          </cell>
        </row>
        <row r="218">
          <cell r="O218">
            <v>65882.1640625</v>
          </cell>
          <cell r="P218">
            <v>51058.671875</v>
          </cell>
          <cell r="Q218">
            <v>13176.4326171875</v>
          </cell>
          <cell r="R218">
            <v>23058.755859375</v>
          </cell>
        </row>
        <row r="219">
          <cell r="D219">
            <v>42767</v>
          </cell>
        </row>
        <row r="219">
          <cell r="O219">
            <v>62277.98046875</v>
          </cell>
          <cell r="P219">
            <v>45889.0390625</v>
          </cell>
          <cell r="Q219">
            <v>13111.1533203125</v>
          </cell>
          <cell r="R219">
            <v>16388.94140625</v>
          </cell>
        </row>
        <row r="220">
          <cell r="D220">
            <v>42795</v>
          </cell>
        </row>
        <row r="220">
          <cell r="O220">
            <v>74975.515625</v>
          </cell>
          <cell r="P220">
            <v>50526.9765625</v>
          </cell>
          <cell r="Q220">
            <v>13039.2197265625</v>
          </cell>
          <cell r="R220">
            <v>13039.2197265625</v>
          </cell>
        </row>
        <row r="221">
          <cell r="D221">
            <v>42826</v>
          </cell>
        </row>
        <row r="221">
          <cell r="O221">
            <v>61604.4375</v>
          </cell>
          <cell r="P221">
            <v>48432.43359375</v>
          </cell>
          <cell r="Q221">
            <v>16211.6943359375</v>
          </cell>
          <cell r="R221">
            <v>19454.033203125</v>
          </cell>
        </row>
        <row r="222">
          <cell r="D222">
            <v>42856</v>
          </cell>
        </row>
        <row r="222">
          <cell r="O222">
            <v>70942.8828125</v>
          </cell>
          <cell r="P222">
            <v>49982.484375</v>
          </cell>
          <cell r="Q222">
            <v>12898.705078125</v>
          </cell>
          <cell r="R222">
            <v>16123.3818359375</v>
          </cell>
        </row>
        <row r="223">
          <cell r="D223">
            <v>42887</v>
          </cell>
        </row>
        <row r="223">
          <cell r="O223">
            <v>70570.3515625</v>
          </cell>
          <cell r="P223">
            <v>48116.1484375</v>
          </cell>
          <cell r="Q223">
            <v>12830.9736328125</v>
          </cell>
          <cell r="R223">
            <v>12830.9736328125</v>
          </cell>
        </row>
        <row r="224">
          <cell r="D224">
            <v>42917</v>
          </cell>
        </row>
        <row r="224">
          <cell r="O224">
            <v>63797.7578125</v>
          </cell>
          <cell r="P224">
            <v>49443.265625</v>
          </cell>
          <cell r="Q224">
            <v>15949.439453125</v>
          </cell>
          <cell r="R224">
            <v>19139.328125</v>
          </cell>
        </row>
        <row r="225">
          <cell r="D225">
            <v>42948</v>
          </cell>
        </row>
        <row r="225">
          <cell r="O225">
            <v>72965.4375</v>
          </cell>
          <cell r="P225">
            <v>49172.359375</v>
          </cell>
          <cell r="Q225">
            <v>12689.640625</v>
          </cell>
          <cell r="R225">
            <v>12689.640625</v>
          </cell>
        </row>
        <row r="226">
          <cell r="D226">
            <v>42979</v>
          </cell>
        </row>
        <row r="226">
          <cell r="O226">
            <v>63107.3046875</v>
          </cell>
          <cell r="P226">
            <v>47330.4765625</v>
          </cell>
          <cell r="Q226">
            <v>15776.826171875</v>
          </cell>
          <cell r="R226">
            <v>15776.826171875</v>
          </cell>
        </row>
        <row r="227">
          <cell r="D227">
            <v>43009</v>
          </cell>
        </row>
        <row r="227">
          <cell r="O227">
            <v>65899.203125</v>
          </cell>
          <cell r="P227">
            <v>48836.01953125</v>
          </cell>
          <cell r="Q227">
            <v>12552.2294921875</v>
          </cell>
          <cell r="R227">
            <v>18828.34375</v>
          </cell>
        </row>
        <row r="228">
          <cell r="D228">
            <v>43040</v>
          </cell>
        </row>
        <row r="228">
          <cell r="O228">
            <v>65547.7265625</v>
          </cell>
          <cell r="P228">
            <v>46819.80859375</v>
          </cell>
          <cell r="Q228">
            <v>9363.9609375</v>
          </cell>
          <cell r="R228">
            <v>18727.921875</v>
          </cell>
        </row>
        <row r="229">
          <cell r="D229">
            <v>43070</v>
          </cell>
        </row>
        <row r="229">
          <cell r="O229">
            <v>62083.61328125</v>
          </cell>
          <cell r="P229">
            <v>48114.80078125</v>
          </cell>
          <cell r="Q229">
            <v>15520.9033203125</v>
          </cell>
          <cell r="R229">
            <v>18625.083984375</v>
          </cell>
        </row>
        <row r="230">
          <cell r="D230">
            <v>43101</v>
          </cell>
        </row>
        <row r="230">
          <cell r="O230">
            <v>64826.67578125</v>
          </cell>
          <cell r="P230">
            <v>47848.26171875</v>
          </cell>
          <cell r="Q230">
            <v>12347.9384765625</v>
          </cell>
          <cell r="R230">
            <v>18521.908203125</v>
          </cell>
        </row>
        <row r="231">
          <cell r="D231">
            <v>43132</v>
          </cell>
        </row>
        <row r="231">
          <cell r="O231">
            <v>58360.203125</v>
          </cell>
          <cell r="P231">
            <v>43002.25390625</v>
          </cell>
          <cell r="Q231">
            <v>12286.3583984375</v>
          </cell>
          <cell r="R231">
            <v>15357.9482421875</v>
          </cell>
        </row>
        <row r="232">
          <cell r="D232">
            <v>43160</v>
          </cell>
        </row>
        <row r="232">
          <cell r="O232">
            <v>64145.6796875</v>
          </cell>
          <cell r="P232">
            <v>47345.6171875</v>
          </cell>
          <cell r="Q232">
            <v>15272.7802734375</v>
          </cell>
          <cell r="R232">
            <v>15272.7802734375</v>
          </cell>
        </row>
        <row r="233">
          <cell r="D233">
            <v>43191</v>
          </cell>
        </row>
        <row r="233">
          <cell r="O233">
            <v>63804.07421875</v>
          </cell>
          <cell r="P233">
            <v>45384.44921875</v>
          </cell>
          <cell r="Q233">
            <v>12153.1572265625</v>
          </cell>
          <cell r="R233">
            <v>15191.4462890625</v>
          </cell>
        </row>
        <row r="234">
          <cell r="D234">
            <v>43221</v>
          </cell>
        </row>
        <row r="234">
          <cell r="O234">
            <v>66472.796875</v>
          </cell>
          <cell r="P234">
            <v>46833.10546875</v>
          </cell>
          <cell r="Q234">
            <v>12085.9638671875</v>
          </cell>
          <cell r="R234">
            <v>15107.4541015625</v>
          </cell>
        </row>
        <row r="235">
          <cell r="D235">
            <v>43252</v>
          </cell>
        </row>
        <row r="235">
          <cell r="O235">
            <v>63114.47265625</v>
          </cell>
          <cell r="P235">
            <v>45081.765625</v>
          </cell>
          <cell r="Q235">
            <v>15027.255859375</v>
          </cell>
          <cell r="R235">
            <v>12021.8046875</v>
          </cell>
        </row>
        <row r="236">
          <cell r="D236">
            <v>43282</v>
          </cell>
        </row>
        <row r="236">
          <cell r="O236">
            <v>62762.26953125</v>
          </cell>
          <cell r="P236">
            <v>46324.53125</v>
          </cell>
          <cell r="Q236">
            <v>11954.7177734375</v>
          </cell>
          <cell r="R236">
            <v>17932.076171875</v>
          </cell>
        </row>
        <row r="237">
          <cell r="D237">
            <v>43313</v>
          </cell>
        </row>
        <row r="237">
          <cell r="O237">
            <v>68363.6328125</v>
          </cell>
          <cell r="P237">
            <v>46071.140625</v>
          </cell>
          <cell r="Q237">
            <v>11889.3271484375</v>
          </cell>
          <cell r="R237">
            <v>11889.3271484375</v>
          </cell>
        </row>
        <row r="238">
          <cell r="D238">
            <v>43344</v>
          </cell>
        </row>
        <row r="238">
          <cell r="O238">
            <v>56165.015625</v>
          </cell>
          <cell r="P238">
            <v>44340.8046875</v>
          </cell>
          <cell r="Q238">
            <v>14780.267578125</v>
          </cell>
          <cell r="R238">
            <v>17736.3203125</v>
          </cell>
        </row>
        <row r="239">
          <cell r="D239">
            <v>43374</v>
          </cell>
        </row>
        <row r="239">
          <cell r="O239">
            <v>64675.58203125</v>
          </cell>
          <cell r="P239">
            <v>45750.625</v>
          </cell>
          <cell r="Q239">
            <v>11759.197265625</v>
          </cell>
          <cell r="R239">
            <v>14698.99609375</v>
          </cell>
        </row>
        <row r="240">
          <cell r="D240">
            <v>43405</v>
          </cell>
        </row>
        <row r="240">
          <cell r="O240">
            <v>61404.33984375</v>
          </cell>
          <cell r="P240">
            <v>43860.2421875</v>
          </cell>
          <cell r="Q240">
            <v>11696.0654296875</v>
          </cell>
          <cell r="R240">
            <v>14620.0810546875</v>
          </cell>
        </row>
        <row r="241">
          <cell r="D241">
            <v>43435</v>
          </cell>
        </row>
        <row r="241">
          <cell r="O241">
            <v>58157.078125</v>
          </cell>
          <cell r="P241">
            <v>45071.734375</v>
          </cell>
          <cell r="Q241">
            <v>14539.26953125</v>
          </cell>
          <cell r="R241">
            <v>17447.123046875</v>
          </cell>
        </row>
        <row r="242">
          <cell r="D242">
            <v>43466</v>
          </cell>
        </row>
        <row r="242">
          <cell r="O242">
            <v>58904.42578125</v>
          </cell>
          <cell r="P242">
            <v>43477.078125</v>
          </cell>
          <cell r="Q242">
            <v>11219.890625</v>
          </cell>
          <cell r="R242">
            <v>16829.8359375</v>
          </cell>
        </row>
        <row r="243">
          <cell r="D243">
            <v>43497</v>
          </cell>
        </row>
        <row r="243">
          <cell r="O243">
            <v>53026.94921875</v>
          </cell>
          <cell r="P243">
            <v>39072.484375</v>
          </cell>
          <cell r="Q243">
            <v>11163.568359375</v>
          </cell>
          <cell r="R243">
            <v>13954.4599609375</v>
          </cell>
        </row>
        <row r="244">
          <cell r="D244">
            <v>43525</v>
          </cell>
        </row>
        <row r="244">
          <cell r="O244">
            <v>58280.15625</v>
          </cell>
          <cell r="P244">
            <v>43016.3046875</v>
          </cell>
          <cell r="Q244">
            <v>13876.2275390625</v>
          </cell>
          <cell r="R244">
            <v>13876.2275390625</v>
          </cell>
        </row>
        <row r="245">
          <cell r="D245">
            <v>43556</v>
          </cell>
        </row>
        <row r="245">
          <cell r="O245">
            <v>57969.16015625</v>
          </cell>
          <cell r="P245">
            <v>41234.015625</v>
          </cell>
          <cell r="Q245">
            <v>11041.7451171875</v>
          </cell>
          <cell r="R245">
            <v>13802.1806640625</v>
          </cell>
        </row>
        <row r="246">
          <cell r="D246">
            <v>43586</v>
          </cell>
        </row>
        <row r="246">
          <cell r="O246">
            <v>60391.62109375</v>
          </cell>
          <cell r="P246">
            <v>42548.640625</v>
          </cell>
          <cell r="Q246">
            <v>10980.2939453125</v>
          </cell>
          <cell r="R246">
            <v>13725.3681640625</v>
          </cell>
        </row>
        <row r="247">
          <cell r="D247">
            <v>43617</v>
          </cell>
        </row>
        <row r="247">
          <cell r="O247">
            <v>54606.89453125</v>
          </cell>
          <cell r="P247">
            <v>40955.171875</v>
          </cell>
          <cell r="Q247">
            <v>13651.7236328125</v>
          </cell>
          <cell r="R247">
            <v>13651.7236328125</v>
          </cell>
        </row>
        <row r="248">
          <cell r="D248">
            <v>43647</v>
          </cell>
        </row>
        <row r="248">
          <cell r="O248">
            <v>59731.5078125</v>
          </cell>
          <cell r="P248">
            <v>42083.5625</v>
          </cell>
          <cell r="Q248">
            <v>10860.2744140625</v>
          </cell>
          <cell r="R248">
            <v>13575.3427734375</v>
          </cell>
        </row>
        <row r="249">
          <cell r="D249">
            <v>43678</v>
          </cell>
        </row>
        <row r="249">
          <cell r="O249">
            <v>59401.359375</v>
          </cell>
          <cell r="P249">
            <v>41850.95703125</v>
          </cell>
          <cell r="Q249">
            <v>13500.30859375</v>
          </cell>
          <cell r="R249">
            <v>10800.2470703125</v>
          </cell>
        </row>
        <row r="250">
          <cell r="D250">
            <v>43709</v>
          </cell>
        </row>
        <row r="250">
          <cell r="O250">
            <v>53707.18359375</v>
          </cell>
          <cell r="P250">
            <v>40280.38671875</v>
          </cell>
          <cell r="Q250">
            <v>10741.4365234375</v>
          </cell>
          <cell r="R250">
            <v>16112.1552734375</v>
          </cell>
        </row>
        <row r="251">
          <cell r="D251">
            <v>43739</v>
          </cell>
        </row>
        <row r="251">
          <cell r="O251">
            <v>58748.21875</v>
          </cell>
          <cell r="P251">
            <v>41557.6875</v>
          </cell>
          <cell r="Q251">
            <v>10681.494140625</v>
          </cell>
          <cell r="R251">
            <v>13351.8671875</v>
          </cell>
        </row>
        <row r="252">
          <cell r="D252">
            <v>43770</v>
          </cell>
        </row>
        <row r="252">
          <cell r="O252">
            <v>50461.71875</v>
          </cell>
          <cell r="P252">
            <v>39838.19921875</v>
          </cell>
          <cell r="Q252">
            <v>13279.3994140625</v>
          </cell>
          <cell r="R252">
            <v>15935.279296875</v>
          </cell>
        </row>
        <row r="253">
          <cell r="D253">
            <v>43800</v>
          </cell>
        </row>
        <row r="253">
          <cell r="O253">
            <v>55464.53125</v>
          </cell>
          <cell r="P253">
            <v>40938.109375</v>
          </cell>
          <cell r="Q253">
            <v>10564.6728515625</v>
          </cell>
          <cell r="R253">
            <v>15847.0087890625</v>
          </cell>
        </row>
        <row r="254">
          <cell r="D254">
            <v>43831</v>
          </cell>
        </row>
        <row r="254">
          <cell r="O254">
            <v>53662.10546875</v>
          </cell>
          <cell r="P254">
            <v>39607.7421875</v>
          </cell>
          <cell r="Q254">
            <v>10221.353515625</v>
          </cell>
          <cell r="R254">
            <v>15332.029296875</v>
          </cell>
        </row>
        <row r="255">
          <cell r="D255">
            <v>43862</v>
          </cell>
        </row>
        <row r="255">
          <cell r="O255">
            <v>48296.18359375</v>
          </cell>
          <cell r="P255">
            <v>36857.61328125</v>
          </cell>
          <cell r="Q255">
            <v>12709.5224609375</v>
          </cell>
          <cell r="R255">
            <v>12709.5224609375</v>
          </cell>
        </row>
        <row r="256">
          <cell r="D256">
            <v>43891</v>
          </cell>
        </row>
        <row r="256">
          <cell r="O256">
            <v>55610.33984375</v>
          </cell>
          <cell r="P256">
            <v>39180.015625</v>
          </cell>
          <cell r="Q256">
            <v>10110.970703125</v>
          </cell>
          <cell r="R256">
            <v>12638.7138671875</v>
          </cell>
        </row>
        <row r="257">
          <cell r="D257">
            <v>43922</v>
          </cell>
        </row>
        <row r="257">
          <cell r="O257">
            <v>52794.96484375</v>
          </cell>
          <cell r="P257">
            <v>37553.5625</v>
          </cell>
          <cell r="Q257">
            <v>10056.18359375</v>
          </cell>
          <cell r="R257">
            <v>12570.2294921875</v>
          </cell>
        </row>
        <row r="258">
          <cell r="D258">
            <v>43952</v>
          </cell>
        </row>
        <row r="258">
          <cell r="O258">
            <v>49996.80859375</v>
          </cell>
          <cell r="P258">
            <v>38747.5234375</v>
          </cell>
          <cell r="Q258">
            <v>12499.2021484375</v>
          </cell>
          <cell r="R258">
            <v>14999.0419921875</v>
          </cell>
        </row>
        <row r="259">
          <cell r="D259">
            <v>43983</v>
          </cell>
        </row>
        <row r="259">
          <cell r="O259">
            <v>54700.84375</v>
          </cell>
          <cell r="P259">
            <v>37296.02734375</v>
          </cell>
          <cell r="Q259">
            <v>9945.6083984375</v>
          </cell>
          <cell r="R259">
            <v>9945.6083984375</v>
          </cell>
        </row>
        <row r="260">
          <cell r="D260">
            <v>44013</v>
          </cell>
        </row>
        <row r="260">
          <cell r="O260">
            <v>56866.55078125</v>
          </cell>
          <cell r="P260">
            <v>38323.11328125</v>
          </cell>
          <cell r="Q260">
            <v>7417.37646484375</v>
          </cell>
          <cell r="R260">
            <v>12362.2939453125</v>
          </cell>
        </row>
        <row r="261">
          <cell r="D261">
            <v>44044</v>
          </cell>
        </row>
        <row r="261">
          <cell r="O261">
            <v>51631.57421875</v>
          </cell>
          <cell r="P261">
            <v>38109.015625</v>
          </cell>
          <cell r="Q261">
            <v>12293.232421875</v>
          </cell>
          <cell r="R261">
            <v>12293.232421875</v>
          </cell>
        </row>
        <row r="262">
          <cell r="D262">
            <v>44075</v>
          </cell>
        </row>
        <row r="262">
          <cell r="O262">
            <v>51349.78125</v>
          </cell>
          <cell r="P262">
            <v>36678.41796875</v>
          </cell>
          <cell r="Q262">
            <v>9780.9111328125</v>
          </cell>
          <cell r="R262">
            <v>12226.138671875</v>
          </cell>
        </row>
        <row r="263">
          <cell r="D263">
            <v>44105</v>
          </cell>
        </row>
        <row r="263">
          <cell r="O263">
            <v>51060.09765625</v>
          </cell>
          <cell r="P263">
            <v>37839.1796875</v>
          </cell>
          <cell r="Q263">
            <v>12157.166015625</v>
          </cell>
          <cell r="R263">
            <v>12157.166015625</v>
          </cell>
        </row>
        <row r="264">
          <cell r="D264">
            <v>44136</v>
          </cell>
        </row>
        <row r="264">
          <cell r="O264">
            <v>45947.0859375</v>
          </cell>
          <cell r="P264">
            <v>36274.015625</v>
          </cell>
          <cell r="Q264">
            <v>9673.0703125</v>
          </cell>
          <cell r="R264">
            <v>16927.873046875</v>
          </cell>
        </row>
        <row r="265">
          <cell r="D265">
            <v>44166</v>
          </cell>
        </row>
        <row r="265">
          <cell r="O265">
            <v>52904.03125</v>
          </cell>
          <cell r="P265">
            <v>37273.296875</v>
          </cell>
          <cell r="Q265">
            <v>9618.9150390625</v>
          </cell>
          <cell r="R265">
            <v>12023.6435546875</v>
          </cell>
        </row>
        <row r="266">
          <cell r="D266">
            <v>44197</v>
          </cell>
        </row>
        <row r="266">
          <cell r="O266">
            <v>0</v>
          </cell>
          <cell r="P266">
            <v>0</v>
          </cell>
          <cell r="Q266">
            <v>0</v>
          </cell>
          <cell r="R266">
            <v>0</v>
          </cell>
        </row>
        <row r="267">
          <cell r="D267">
            <v>44228</v>
          </cell>
        </row>
        <row r="267">
          <cell r="O267">
            <v>0</v>
          </cell>
          <cell r="P267">
            <v>0</v>
          </cell>
          <cell r="Q267">
            <v>0</v>
          </cell>
          <cell r="R267">
            <v>0</v>
          </cell>
        </row>
        <row r="268">
          <cell r="D268">
            <v>44256</v>
          </cell>
        </row>
        <row r="268">
          <cell r="O268">
            <v>0</v>
          </cell>
          <cell r="P268">
            <v>0</v>
          </cell>
          <cell r="Q268">
            <v>0</v>
          </cell>
          <cell r="R268">
            <v>0</v>
          </cell>
        </row>
        <row r="269">
          <cell r="D269">
            <v>44287</v>
          </cell>
        </row>
        <row r="269">
          <cell r="O269">
            <v>0</v>
          </cell>
          <cell r="P269">
            <v>0</v>
          </cell>
          <cell r="Q269">
            <v>0</v>
          </cell>
          <cell r="R269">
            <v>0</v>
          </cell>
        </row>
        <row r="270">
          <cell r="D270">
            <v>44317</v>
          </cell>
        </row>
        <row r="270">
          <cell r="O270">
            <v>0</v>
          </cell>
          <cell r="P270">
            <v>0</v>
          </cell>
          <cell r="Q270">
            <v>0</v>
          </cell>
          <cell r="R270">
            <v>0</v>
          </cell>
        </row>
        <row r="271">
          <cell r="D271">
            <v>44348</v>
          </cell>
        </row>
        <row r="271">
          <cell r="O271">
            <v>0</v>
          </cell>
          <cell r="P271">
            <v>0</v>
          </cell>
          <cell r="Q271">
            <v>0</v>
          </cell>
          <cell r="R271">
            <v>0</v>
          </cell>
        </row>
        <row r="272">
          <cell r="D272">
            <v>44378</v>
          </cell>
        </row>
        <row r="272">
          <cell r="O272">
            <v>0</v>
          </cell>
          <cell r="P272">
            <v>0</v>
          </cell>
          <cell r="Q272">
            <v>0</v>
          </cell>
          <cell r="R272">
            <v>0</v>
          </cell>
        </row>
        <row r="273">
          <cell r="D273">
            <v>44409</v>
          </cell>
        </row>
        <row r="273">
          <cell r="O273">
            <v>0</v>
          </cell>
          <cell r="P273">
            <v>0</v>
          </cell>
          <cell r="Q273">
            <v>0</v>
          </cell>
          <cell r="R273">
            <v>0</v>
          </cell>
        </row>
        <row r="274">
          <cell r="D274">
            <v>44440</v>
          </cell>
        </row>
        <row r="274">
          <cell r="O274">
            <v>0</v>
          </cell>
          <cell r="P274">
            <v>0</v>
          </cell>
          <cell r="Q274">
            <v>0</v>
          </cell>
          <cell r="R274">
            <v>0</v>
          </cell>
        </row>
        <row r="275">
          <cell r="D275">
            <v>44470</v>
          </cell>
        </row>
        <row r="275">
          <cell r="O275">
            <v>0</v>
          </cell>
          <cell r="P275">
            <v>0</v>
          </cell>
          <cell r="Q275">
            <v>0</v>
          </cell>
          <cell r="R275">
            <v>0</v>
          </cell>
        </row>
        <row r="276">
          <cell r="D276">
            <v>44501</v>
          </cell>
        </row>
        <row r="276">
          <cell r="O276">
            <v>0</v>
          </cell>
          <cell r="P276">
            <v>0</v>
          </cell>
          <cell r="Q276">
            <v>0</v>
          </cell>
          <cell r="R276">
            <v>0</v>
          </cell>
        </row>
        <row r="277">
          <cell r="D277">
            <v>44531</v>
          </cell>
        </row>
        <row r="277">
          <cell r="O277">
            <v>0</v>
          </cell>
          <cell r="P277">
            <v>0</v>
          </cell>
          <cell r="Q277">
            <v>0</v>
          </cell>
          <cell r="R277">
            <v>0</v>
          </cell>
        </row>
        <row r="278">
          <cell r="D278">
            <v>44562</v>
          </cell>
        </row>
        <row r="278">
          <cell r="O278">
            <v>0</v>
          </cell>
          <cell r="P278">
            <v>0</v>
          </cell>
          <cell r="Q278">
            <v>0</v>
          </cell>
          <cell r="R278">
            <v>0</v>
          </cell>
        </row>
        <row r="279">
          <cell r="D279">
            <v>44593</v>
          </cell>
        </row>
        <row r="279">
          <cell r="O279">
            <v>0</v>
          </cell>
          <cell r="P279">
            <v>0</v>
          </cell>
          <cell r="Q279">
            <v>0</v>
          </cell>
          <cell r="R279">
            <v>0</v>
          </cell>
        </row>
        <row r="280">
          <cell r="D280">
            <v>44621</v>
          </cell>
        </row>
        <row r="280">
          <cell r="O280">
            <v>0</v>
          </cell>
          <cell r="P280">
            <v>0</v>
          </cell>
          <cell r="Q280">
            <v>0</v>
          </cell>
          <cell r="R280">
            <v>0</v>
          </cell>
        </row>
        <row r="281">
          <cell r="D281">
            <v>44652</v>
          </cell>
        </row>
        <row r="281">
          <cell r="O281">
            <v>0</v>
          </cell>
          <cell r="P281">
            <v>0</v>
          </cell>
          <cell r="Q281">
            <v>0</v>
          </cell>
          <cell r="R281">
            <v>0</v>
          </cell>
        </row>
        <row r="282">
          <cell r="D282">
            <v>44682</v>
          </cell>
        </row>
        <row r="282">
          <cell r="O282">
            <v>0</v>
          </cell>
          <cell r="P282">
            <v>0</v>
          </cell>
          <cell r="Q282">
            <v>0</v>
          </cell>
          <cell r="R282">
            <v>0</v>
          </cell>
        </row>
        <row r="283">
          <cell r="D283">
            <v>44713</v>
          </cell>
        </row>
        <row r="283">
          <cell r="O283">
            <v>0</v>
          </cell>
          <cell r="P283">
            <v>0</v>
          </cell>
          <cell r="Q283">
            <v>0</v>
          </cell>
          <cell r="R283">
            <v>0</v>
          </cell>
        </row>
        <row r="284">
          <cell r="D284">
            <v>44743</v>
          </cell>
        </row>
        <row r="284">
          <cell r="O284">
            <v>0</v>
          </cell>
          <cell r="P284">
            <v>0</v>
          </cell>
          <cell r="Q284">
            <v>0</v>
          </cell>
          <cell r="R284">
            <v>0</v>
          </cell>
        </row>
        <row r="285">
          <cell r="D285">
            <v>44774</v>
          </cell>
        </row>
        <row r="285">
          <cell r="O285">
            <v>0</v>
          </cell>
          <cell r="P285">
            <v>0</v>
          </cell>
          <cell r="Q285">
            <v>0</v>
          </cell>
          <cell r="R285">
            <v>0</v>
          </cell>
        </row>
        <row r="286">
          <cell r="D286">
            <v>44805</v>
          </cell>
        </row>
        <row r="286">
          <cell r="O286">
            <v>0</v>
          </cell>
          <cell r="P286">
            <v>0</v>
          </cell>
          <cell r="Q286">
            <v>0</v>
          </cell>
          <cell r="R286">
            <v>0</v>
          </cell>
        </row>
        <row r="287">
          <cell r="D287">
            <v>44835</v>
          </cell>
        </row>
        <row r="287">
          <cell r="O287">
            <v>0</v>
          </cell>
          <cell r="P287">
            <v>0</v>
          </cell>
          <cell r="Q287">
            <v>0</v>
          </cell>
          <cell r="R287">
            <v>0</v>
          </cell>
        </row>
        <row r="288">
          <cell r="D288">
            <v>44866</v>
          </cell>
        </row>
        <row r="288">
          <cell r="O288">
            <v>0</v>
          </cell>
          <cell r="P288">
            <v>0</v>
          </cell>
          <cell r="Q288">
            <v>0</v>
          </cell>
          <cell r="R288">
            <v>0</v>
          </cell>
        </row>
        <row r="289">
          <cell r="D289">
            <v>44896</v>
          </cell>
        </row>
        <row r="289">
          <cell r="O289">
            <v>0</v>
          </cell>
          <cell r="P289">
            <v>0</v>
          </cell>
          <cell r="Q289">
            <v>0</v>
          </cell>
          <cell r="R289">
            <v>0</v>
          </cell>
        </row>
        <row r="290">
          <cell r="D290">
            <v>44927</v>
          </cell>
        </row>
        <row r="290">
          <cell r="O290">
            <v>0</v>
          </cell>
          <cell r="P290">
            <v>0</v>
          </cell>
          <cell r="Q290">
            <v>0</v>
          </cell>
          <cell r="R290">
            <v>0</v>
          </cell>
        </row>
        <row r="291">
          <cell r="D291">
            <v>44958</v>
          </cell>
        </row>
        <row r="291">
          <cell r="O291">
            <v>0</v>
          </cell>
          <cell r="P291">
            <v>0</v>
          </cell>
          <cell r="Q291">
            <v>0</v>
          </cell>
          <cell r="R291">
            <v>0</v>
          </cell>
        </row>
        <row r="292">
          <cell r="D292">
            <v>44986</v>
          </cell>
        </row>
        <row r="292">
          <cell r="O292">
            <v>0</v>
          </cell>
          <cell r="P292">
            <v>0</v>
          </cell>
          <cell r="Q292">
            <v>0</v>
          </cell>
          <cell r="R292">
            <v>0</v>
          </cell>
        </row>
        <row r="293">
          <cell r="D293">
            <v>45017</v>
          </cell>
        </row>
        <row r="293">
          <cell r="O293">
            <v>0</v>
          </cell>
          <cell r="P293">
            <v>0</v>
          </cell>
          <cell r="Q293">
            <v>0</v>
          </cell>
          <cell r="R293">
            <v>0</v>
          </cell>
        </row>
        <row r="294">
          <cell r="D294">
            <v>45047</v>
          </cell>
        </row>
        <row r="294">
          <cell r="O294">
            <v>0</v>
          </cell>
          <cell r="P294">
            <v>0</v>
          </cell>
          <cell r="Q294">
            <v>0</v>
          </cell>
          <cell r="R294">
            <v>0</v>
          </cell>
        </row>
        <row r="295">
          <cell r="D295">
            <v>45078</v>
          </cell>
        </row>
        <row r="295">
          <cell r="O295">
            <v>0</v>
          </cell>
          <cell r="P295">
            <v>0</v>
          </cell>
          <cell r="Q295">
            <v>0</v>
          </cell>
          <cell r="R295">
            <v>0</v>
          </cell>
        </row>
        <row r="296">
          <cell r="D296">
            <v>45108</v>
          </cell>
        </row>
        <row r="296">
          <cell r="O296">
            <v>0</v>
          </cell>
          <cell r="P296">
            <v>0</v>
          </cell>
          <cell r="Q296">
            <v>0</v>
          </cell>
          <cell r="R296">
            <v>0</v>
          </cell>
        </row>
        <row r="297">
          <cell r="D297">
            <v>45139</v>
          </cell>
        </row>
        <row r="297">
          <cell r="O297">
            <v>0</v>
          </cell>
          <cell r="P297">
            <v>0</v>
          </cell>
          <cell r="Q297">
            <v>0</v>
          </cell>
          <cell r="R297">
            <v>0</v>
          </cell>
        </row>
        <row r="298">
          <cell r="D298">
            <v>45170</v>
          </cell>
        </row>
        <row r="298">
          <cell r="O298">
            <v>0</v>
          </cell>
          <cell r="P298">
            <v>0</v>
          </cell>
          <cell r="Q298">
            <v>0</v>
          </cell>
          <cell r="R298">
            <v>0</v>
          </cell>
        </row>
        <row r="299">
          <cell r="D299">
            <v>45200</v>
          </cell>
        </row>
        <row r="299">
          <cell r="O299">
            <v>0</v>
          </cell>
          <cell r="P299">
            <v>0</v>
          </cell>
          <cell r="Q299">
            <v>0</v>
          </cell>
          <cell r="R299">
            <v>0</v>
          </cell>
        </row>
        <row r="300">
          <cell r="D300">
            <v>45231</v>
          </cell>
        </row>
        <row r="300">
          <cell r="O300">
            <v>0</v>
          </cell>
          <cell r="P300">
            <v>0</v>
          </cell>
          <cell r="Q300">
            <v>0</v>
          </cell>
          <cell r="R300">
            <v>0</v>
          </cell>
        </row>
      </sheetData>
      <sheetData sheetId="3">
        <row r="30">
          <cell r="D30">
            <v>37151</v>
          </cell>
        </row>
        <row r="30">
          <cell r="O30">
            <v>-356.83349609375</v>
          </cell>
        </row>
        <row r="31">
          <cell r="D31">
            <v>37152</v>
          </cell>
        </row>
        <row r="31">
          <cell r="O31">
            <v>-356.83349609375</v>
          </cell>
        </row>
        <row r="32">
          <cell r="D32">
            <v>37153</v>
          </cell>
        </row>
        <row r="32">
          <cell r="O32">
            <v>0</v>
          </cell>
        </row>
        <row r="33">
          <cell r="D33">
            <v>37154</v>
          </cell>
        </row>
        <row r="33">
          <cell r="O33">
            <v>0</v>
          </cell>
        </row>
        <row r="34">
          <cell r="D34">
            <v>37164</v>
          </cell>
        </row>
        <row r="34">
          <cell r="O34">
            <v>-2854.66796875</v>
          </cell>
        </row>
        <row r="35">
          <cell r="D35">
            <v>37165</v>
          </cell>
        </row>
        <row r="35">
          <cell r="O35">
            <v>-7821.98681640625</v>
          </cell>
        </row>
        <row r="36">
          <cell r="D36">
            <v>37196</v>
          </cell>
        </row>
        <row r="36">
          <cell r="O36">
            <v>-7088.53076171875</v>
          </cell>
        </row>
        <row r="37">
          <cell r="D37">
            <v>37226</v>
          </cell>
        </row>
        <row r="37">
          <cell r="O37">
            <v>-6888.74072265625</v>
          </cell>
        </row>
        <row r="38">
          <cell r="D38">
            <v>37257</v>
          </cell>
        </row>
        <row r="38">
          <cell r="O38">
            <v>-7298.18115234375</v>
          </cell>
        </row>
        <row r="39">
          <cell r="D39">
            <v>37288</v>
          </cell>
        </row>
        <row r="39">
          <cell r="O39">
            <v>-6615.14599609375</v>
          </cell>
        </row>
        <row r="40">
          <cell r="D40">
            <v>37316</v>
          </cell>
        </row>
        <row r="40">
          <cell r="O40">
            <v>-6924.34228515625</v>
          </cell>
        </row>
        <row r="41">
          <cell r="D41">
            <v>37347</v>
          </cell>
        </row>
        <row r="41">
          <cell r="O41">
            <v>-7228.56005859375</v>
          </cell>
        </row>
        <row r="42">
          <cell r="D42">
            <v>37377</v>
          </cell>
        </row>
        <row r="42">
          <cell r="O42">
            <v>-7203.68603515625</v>
          </cell>
        </row>
        <row r="43">
          <cell r="D43">
            <v>37408</v>
          </cell>
        </row>
        <row r="43">
          <cell r="O43">
            <v>-6525.611328125</v>
          </cell>
        </row>
        <row r="44">
          <cell r="D44">
            <v>37438</v>
          </cell>
        </row>
        <row r="44">
          <cell r="O44">
            <v>-7152.80322265625</v>
          </cell>
        </row>
        <row r="45">
          <cell r="D45">
            <v>37469</v>
          </cell>
        </row>
        <row r="45">
          <cell r="O45">
            <v>-7124.46435546875</v>
          </cell>
        </row>
        <row r="46">
          <cell r="D46">
            <v>37500</v>
          </cell>
        </row>
        <row r="46">
          <cell r="O46">
            <v>-6454.2099609375</v>
          </cell>
        </row>
        <row r="47">
          <cell r="D47">
            <v>37530</v>
          </cell>
        </row>
        <row r="47">
          <cell r="O47">
            <v>-7392.6416015625</v>
          </cell>
        </row>
        <row r="48">
          <cell r="D48">
            <v>37561</v>
          </cell>
        </row>
        <row r="48">
          <cell r="O48">
            <v>-6403.86865234375</v>
          </cell>
        </row>
        <row r="49">
          <cell r="D49">
            <v>37591</v>
          </cell>
        </row>
        <row r="49">
          <cell r="O49">
            <v>-6694.337890625</v>
          </cell>
        </row>
        <row r="50">
          <cell r="D50">
            <v>37622</v>
          </cell>
        </row>
        <row r="50">
          <cell r="O50">
            <v>-6984.39404296875</v>
          </cell>
        </row>
        <row r="51">
          <cell r="D51">
            <v>37653</v>
          </cell>
        </row>
        <row r="51">
          <cell r="O51">
            <v>-6324.76220703125</v>
          </cell>
        </row>
        <row r="52">
          <cell r="D52">
            <v>37681</v>
          </cell>
        </row>
        <row r="52">
          <cell r="O52">
            <v>-6611.931640625</v>
          </cell>
        </row>
        <row r="53">
          <cell r="D53">
            <v>37712</v>
          </cell>
        </row>
        <row r="53">
          <cell r="O53">
            <v>-6896.93408203125</v>
          </cell>
        </row>
        <row r="54">
          <cell r="D54">
            <v>37742</v>
          </cell>
        </row>
        <row r="54">
          <cell r="O54">
            <v>-6554.58984375</v>
          </cell>
        </row>
        <row r="55">
          <cell r="D55">
            <v>37773</v>
          </cell>
        </row>
        <row r="55">
          <cell r="O55">
            <v>-6523.4384765625</v>
          </cell>
        </row>
        <row r="56">
          <cell r="D56">
            <v>37803</v>
          </cell>
        </row>
        <row r="56">
          <cell r="O56">
            <v>-6803.2734375</v>
          </cell>
        </row>
        <row r="57">
          <cell r="D57">
            <v>37834</v>
          </cell>
        </row>
        <row r="57">
          <cell r="O57">
            <v>-6463.205078125</v>
          </cell>
        </row>
        <row r="58">
          <cell r="D58">
            <v>37865</v>
          </cell>
        </row>
        <row r="58">
          <cell r="O58">
            <v>-6435.75732421875</v>
          </cell>
        </row>
        <row r="59">
          <cell r="D59">
            <v>37895</v>
          </cell>
        </row>
        <row r="59">
          <cell r="O59">
            <v>-7016.32275390625</v>
          </cell>
        </row>
        <row r="60">
          <cell r="D60">
            <v>37926</v>
          </cell>
        </row>
        <row r="60">
          <cell r="O60">
            <v>-5771.7802734375</v>
          </cell>
        </row>
        <row r="61">
          <cell r="D61">
            <v>37956</v>
          </cell>
        </row>
        <row r="61">
          <cell r="O61">
            <v>-6648.6923828125</v>
          </cell>
        </row>
        <row r="62">
          <cell r="D62">
            <v>37987</v>
          </cell>
        </row>
        <row r="62">
          <cell r="O62">
            <v>-6318.2607421875</v>
          </cell>
        </row>
        <row r="63">
          <cell r="D63">
            <v>38018</v>
          </cell>
        </row>
        <row r="63">
          <cell r="O63">
            <v>-5991.2861328125</v>
          </cell>
        </row>
        <row r="64">
          <cell r="D64">
            <v>38047</v>
          </cell>
        </row>
        <row r="64">
          <cell r="O64">
            <v>-6854.3740234375</v>
          </cell>
        </row>
        <row r="65">
          <cell r="D65">
            <v>38078</v>
          </cell>
        </row>
        <row r="65">
          <cell r="O65">
            <v>-6525.201171875</v>
          </cell>
        </row>
        <row r="66">
          <cell r="D66">
            <v>38108</v>
          </cell>
        </row>
        <row r="66">
          <cell r="O66">
            <v>-5902.55810546875</v>
          </cell>
        </row>
        <row r="67">
          <cell r="D67">
            <v>38139</v>
          </cell>
        </row>
        <row r="67">
          <cell r="O67">
            <v>-6460.23681640625</v>
          </cell>
        </row>
        <row r="68">
          <cell r="D68">
            <v>38169</v>
          </cell>
        </row>
        <row r="68">
          <cell r="O68">
            <v>-6137.548828125</v>
          </cell>
        </row>
        <row r="69">
          <cell r="D69">
            <v>38200</v>
          </cell>
        </row>
        <row r="69">
          <cell r="O69">
            <v>-6396.5791015625</v>
          </cell>
        </row>
        <row r="70">
          <cell r="D70">
            <v>38231</v>
          </cell>
        </row>
        <row r="70">
          <cell r="O70">
            <v>-6078.9296875</v>
          </cell>
        </row>
        <row r="71">
          <cell r="D71">
            <v>38261</v>
          </cell>
        </row>
        <row r="71">
          <cell r="O71">
            <v>-6051.99658203125</v>
          </cell>
        </row>
        <row r="72">
          <cell r="D72">
            <v>38292</v>
          </cell>
        </row>
        <row r="72">
          <cell r="O72">
            <v>-6022.23583984375</v>
          </cell>
        </row>
        <row r="73">
          <cell r="D73">
            <v>38322</v>
          </cell>
        </row>
        <row r="73">
          <cell r="O73">
            <v>-6564.1630859375</v>
          </cell>
        </row>
        <row r="74">
          <cell r="D74">
            <v>38353</v>
          </cell>
        </row>
        <row r="74">
          <cell r="O74">
            <v>-5964.4599609375</v>
          </cell>
        </row>
        <row r="75">
          <cell r="D75">
            <v>38384</v>
          </cell>
        </row>
        <row r="75">
          <cell r="O75">
            <v>-5655.5439453125</v>
          </cell>
        </row>
        <row r="76">
          <cell r="D76">
            <v>38412</v>
          </cell>
        </row>
        <row r="76">
          <cell r="O76">
            <v>-6472.1455078125</v>
          </cell>
        </row>
        <row r="77">
          <cell r="D77">
            <v>38443</v>
          </cell>
        </row>
        <row r="77">
          <cell r="O77">
            <v>-5882.22021484375</v>
          </cell>
        </row>
        <row r="78">
          <cell r="D78">
            <v>38473</v>
          </cell>
        </row>
        <row r="78">
          <cell r="O78">
            <v>-5852.25390625</v>
          </cell>
        </row>
        <row r="79">
          <cell r="D79">
            <v>38504</v>
          </cell>
        </row>
        <row r="79">
          <cell r="O79">
            <v>-6100.49072265625</v>
          </cell>
        </row>
        <row r="80">
          <cell r="D80">
            <v>38534</v>
          </cell>
        </row>
        <row r="80">
          <cell r="O80">
            <v>-5520.88330078125</v>
          </cell>
        </row>
        <row r="81">
          <cell r="D81">
            <v>38565</v>
          </cell>
        </row>
        <row r="81">
          <cell r="O81">
            <v>-6314.052734375</v>
          </cell>
        </row>
        <row r="82">
          <cell r="D82">
            <v>38596</v>
          </cell>
        </row>
        <row r="82">
          <cell r="O82">
            <v>-5737.7548828125</v>
          </cell>
        </row>
        <row r="83">
          <cell r="D83">
            <v>38626</v>
          </cell>
        </row>
        <row r="83">
          <cell r="O83">
            <v>-5708.6064453125</v>
          </cell>
        </row>
        <row r="84">
          <cell r="D84">
            <v>38657</v>
          </cell>
        </row>
        <row r="84">
          <cell r="O84">
            <v>-5680.380859375</v>
          </cell>
        </row>
        <row r="85">
          <cell r="D85">
            <v>38687</v>
          </cell>
        </row>
        <row r="85">
          <cell r="O85">
            <v>-5649.314453125</v>
          </cell>
        </row>
        <row r="86">
          <cell r="D86">
            <v>38718</v>
          </cell>
        </row>
        <row r="86">
          <cell r="O86">
            <v>-5622</v>
          </cell>
        </row>
        <row r="87">
          <cell r="D87">
            <v>38749</v>
          </cell>
        </row>
        <row r="87">
          <cell r="O87">
            <v>-5329.15869140625</v>
          </cell>
        </row>
        <row r="88">
          <cell r="D88">
            <v>38777</v>
          </cell>
        </row>
        <row r="88">
          <cell r="O88">
            <v>-6096.5283203125</v>
          </cell>
        </row>
        <row r="89">
          <cell r="D89">
            <v>38808</v>
          </cell>
        </row>
        <row r="89">
          <cell r="O89">
            <v>-5276.1845703125</v>
          </cell>
        </row>
        <row r="90">
          <cell r="D90">
            <v>38838</v>
          </cell>
        </row>
        <row r="90">
          <cell r="O90">
            <v>-5771.1962890625</v>
          </cell>
        </row>
        <row r="91">
          <cell r="D91">
            <v>38869</v>
          </cell>
        </row>
        <row r="91">
          <cell r="O91">
            <v>-5738.58251953125</v>
          </cell>
        </row>
        <row r="92">
          <cell r="D92">
            <v>38899</v>
          </cell>
        </row>
        <row r="92">
          <cell r="O92">
            <v>-5191.93359375</v>
          </cell>
        </row>
        <row r="93">
          <cell r="D93">
            <v>38930</v>
          </cell>
        </row>
        <row r="93">
          <cell r="O93">
            <v>-5939.1923828125</v>
          </cell>
        </row>
        <row r="94">
          <cell r="D94">
            <v>38961</v>
          </cell>
        </row>
        <row r="94">
          <cell r="O94">
            <v>-5141.34765625</v>
          </cell>
        </row>
        <row r="95">
          <cell r="D95">
            <v>38991</v>
          </cell>
        </row>
        <row r="95">
          <cell r="O95">
            <v>-5626.41162109375</v>
          </cell>
        </row>
        <row r="96">
          <cell r="D96">
            <v>39022</v>
          </cell>
        </row>
        <row r="96">
          <cell r="O96">
            <v>-5344.701171875</v>
          </cell>
        </row>
        <row r="97">
          <cell r="D97">
            <v>39052</v>
          </cell>
        </row>
        <row r="97">
          <cell r="O97">
            <v>-5063.8671875</v>
          </cell>
        </row>
        <row r="98">
          <cell r="D98">
            <v>39083</v>
          </cell>
        </row>
        <row r="98">
          <cell r="O98">
            <v>-5543.1611328125</v>
          </cell>
        </row>
        <row r="99">
          <cell r="D99">
            <v>39114</v>
          </cell>
        </row>
        <row r="99">
          <cell r="O99">
            <v>-5016.29296875</v>
          </cell>
        </row>
        <row r="100">
          <cell r="D100">
            <v>39142</v>
          </cell>
        </row>
        <row r="100">
          <cell r="O100">
            <v>-5490.9326171875</v>
          </cell>
        </row>
        <row r="101">
          <cell r="D101">
            <v>39173</v>
          </cell>
        </row>
        <row r="101">
          <cell r="O101">
            <v>-5214.77734375</v>
          </cell>
        </row>
        <row r="102">
          <cell r="D102">
            <v>39203</v>
          </cell>
        </row>
        <row r="102">
          <cell r="O102">
            <v>-5435.326171875</v>
          </cell>
        </row>
        <row r="103">
          <cell r="D103">
            <v>39234</v>
          </cell>
        </row>
        <row r="103">
          <cell r="O103">
            <v>-5160.95751953125</v>
          </cell>
        </row>
        <row r="104">
          <cell r="D104">
            <v>39264</v>
          </cell>
        </row>
        <row r="104">
          <cell r="O104">
            <v>-5136.26220703125</v>
          </cell>
        </row>
        <row r="105">
          <cell r="D105">
            <v>39295</v>
          </cell>
        </row>
        <row r="105">
          <cell r="O105">
            <v>-5593.78857421875</v>
          </cell>
        </row>
        <row r="106">
          <cell r="D106">
            <v>39326</v>
          </cell>
        </row>
        <row r="106">
          <cell r="O106">
            <v>-4601.7763671875</v>
          </cell>
        </row>
        <row r="107">
          <cell r="D107">
            <v>39356</v>
          </cell>
        </row>
        <row r="107">
          <cell r="O107">
            <v>-5539.98828125</v>
          </cell>
        </row>
        <row r="108">
          <cell r="D108">
            <v>39387</v>
          </cell>
        </row>
        <row r="108">
          <cell r="O108">
            <v>-5032.92236328125</v>
          </cell>
        </row>
        <row r="109">
          <cell r="D109">
            <v>39417</v>
          </cell>
        </row>
        <row r="109">
          <cell r="O109">
            <v>-4767.587890625</v>
          </cell>
        </row>
        <row r="110">
          <cell r="D110">
            <v>39448</v>
          </cell>
        </row>
        <row r="110">
          <cell r="O110">
            <v>-5217.93359375</v>
          </cell>
        </row>
        <row r="111">
          <cell r="D111">
            <v>39479</v>
          </cell>
        </row>
        <row r="111">
          <cell r="O111">
            <v>-4956.4365234375</v>
          </cell>
        </row>
        <row r="112">
          <cell r="D112">
            <v>39508</v>
          </cell>
        </row>
        <row r="112">
          <cell r="O112">
            <v>-4930.49951171875</v>
          </cell>
        </row>
        <row r="113">
          <cell r="D113">
            <v>39539</v>
          </cell>
        </row>
        <row r="113">
          <cell r="O113">
            <v>-5139.05029296875</v>
          </cell>
        </row>
        <row r="114">
          <cell r="D114">
            <v>39569</v>
          </cell>
        </row>
        <row r="114">
          <cell r="O114">
            <v>-4880.47265625</v>
          </cell>
        </row>
        <row r="115">
          <cell r="D115">
            <v>39600</v>
          </cell>
        </row>
        <row r="115">
          <cell r="O115">
            <v>-4853.88623046875</v>
          </cell>
        </row>
        <row r="116">
          <cell r="D116">
            <v>39630</v>
          </cell>
        </row>
        <row r="116">
          <cell r="O116">
            <v>-5058.9755859375</v>
          </cell>
        </row>
        <row r="117">
          <cell r="D117">
            <v>39661</v>
          </cell>
        </row>
        <row r="117">
          <cell r="O117">
            <v>-4802.56494140625</v>
          </cell>
        </row>
        <row r="118">
          <cell r="D118">
            <v>39692</v>
          </cell>
        </row>
        <row r="118">
          <cell r="O118">
            <v>-4778.64697265625</v>
          </cell>
        </row>
        <row r="119">
          <cell r="D119">
            <v>39722</v>
          </cell>
        </row>
        <row r="119">
          <cell r="O119">
            <v>-5205.82080078125</v>
          </cell>
        </row>
        <row r="120">
          <cell r="D120">
            <v>39753</v>
          </cell>
        </row>
        <row r="120">
          <cell r="O120">
            <v>-4279.6669921875</v>
          </cell>
        </row>
        <row r="121">
          <cell r="D121">
            <v>39783</v>
          </cell>
        </row>
        <row r="121">
          <cell r="O121">
            <v>-4926.24169921875</v>
          </cell>
        </row>
        <row r="122">
          <cell r="D122">
            <v>39814</v>
          </cell>
        </row>
        <row r="122">
          <cell r="O122">
            <v>-4678.640625</v>
          </cell>
        </row>
        <row r="123">
          <cell r="D123">
            <v>39845</v>
          </cell>
        </row>
        <row r="123">
          <cell r="O123">
            <v>-4434.12451171875</v>
          </cell>
        </row>
        <row r="124">
          <cell r="D124">
            <v>39873</v>
          </cell>
        </row>
        <row r="124">
          <cell r="O124">
            <v>-4850.29541015625</v>
          </cell>
        </row>
        <row r="125">
          <cell r="D125">
            <v>39904</v>
          </cell>
        </row>
        <row r="125">
          <cell r="O125">
            <v>-4824.82421875</v>
          </cell>
        </row>
        <row r="126">
          <cell r="D126">
            <v>39934</v>
          </cell>
        </row>
        <row r="126">
          <cell r="O126">
            <v>-4363.87646484375</v>
          </cell>
        </row>
        <row r="127">
          <cell r="D127">
            <v>39965</v>
          </cell>
        </row>
        <row r="127">
          <cell r="O127">
            <v>-4773.234375</v>
          </cell>
        </row>
        <row r="128">
          <cell r="D128">
            <v>39995</v>
          </cell>
        </row>
        <row r="128">
          <cell r="O128">
            <v>-4747.12158203125</v>
          </cell>
        </row>
        <row r="129">
          <cell r="D129">
            <v>40026</v>
          </cell>
        </row>
        <row r="129">
          <cell r="O129">
            <v>-4505.68408203125</v>
          </cell>
        </row>
        <row r="130">
          <cell r="D130">
            <v>40057</v>
          </cell>
        </row>
        <row r="130">
          <cell r="O130">
            <v>-4482.4931640625</v>
          </cell>
        </row>
        <row r="131">
          <cell r="D131">
            <v>40087</v>
          </cell>
        </row>
        <row r="131">
          <cell r="O131">
            <v>-4670.87890625</v>
          </cell>
        </row>
        <row r="132">
          <cell r="D132">
            <v>40118</v>
          </cell>
        </row>
        <row r="132">
          <cell r="O132">
            <v>-4222.7705078125</v>
          </cell>
        </row>
        <row r="133">
          <cell r="D133">
            <v>40148</v>
          </cell>
        </row>
        <row r="133">
          <cell r="O133">
            <v>-4618.45947265625</v>
          </cell>
        </row>
        <row r="134">
          <cell r="D134">
            <v>40179</v>
          </cell>
        </row>
        <row r="134">
          <cell r="O134">
            <v>-4177.5078125</v>
          </cell>
        </row>
        <row r="135">
          <cell r="D135">
            <v>40210</v>
          </cell>
        </row>
        <row r="135">
          <cell r="O135">
            <v>-4156.470703125</v>
          </cell>
        </row>
        <row r="136">
          <cell r="D136">
            <v>40238</v>
          </cell>
        </row>
        <row r="136">
          <cell r="O136">
            <v>-4751.50927734375</v>
          </cell>
        </row>
        <row r="137">
          <cell r="D137">
            <v>40269</v>
          </cell>
        </row>
        <row r="137">
          <cell r="O137">
            <v>-4520.27099609375</v>
          </cell>
        </row>
        <row r="138">
          <cell r="D138">
            <v>40299</v>
          </cell>
        </row>
        <row r="138">
          <cell r="O138">
            <v>-4086.2470703125</v>
          </cell>
        </row>
        <row r="139">
          <cell r="D139">
            <v>40330</v>
          </cell>
        </row>
        <row r="139">
          <cell r="O139">
            <v>-4469.54736328125</v>
          </cell>
        </row>
        <row r="140">
          <cell r="D140">
            <v>40360</v>
          </cell>
        </row>
        <row r="140">
          <cell r="O140">
            <v>-4243.83740234375</v>
          </cell>
        </row>
        <row r="141">
          <cell r="D141">
            <v>40391</v>
          </cell>
        </row>
        <row r="141">
          <cell r="O141">
            <v>-4419.1240234375</v>
          </cell>
        </row>
        <row r="142">
          <cell r="D142">
            <v>40422</v>
          </cell>
        </row>
        <row r="142">
          <cell r="O142">
            <v>-4195.84130859375</v>
          </cell>
        </row>
        <row r="143">
          <cell r="D143">
            <v>40452</v>
          </cell>
        </row>
        <row r="143">
          <cell r="O143">
            <v>-4173.4912109375</v>
          </cell>
        </row>
        <row r="144">
          <cell r="D144">
            <v>40483</v>
          </cell>
        </row>
        <row r="144">
          <cell r="O144">
            <v>-4148.90283203125</v>
          </cell>
        </row>
        <row r="145">
          <cell r="D145">
            <v>40513</v>
          </cell>
        </row>
        <row r="145">
          <cell r="O145">
            <v>-4518.02978515625</v>
          </cell>
        </row>
        <row r="146">
          <cell r="D146">
            <v>40544</v>
          </cell>
        </row>
        <row r="146">
          <cell r="O146">
            <v>-4101.486328125</v>
          </cell>
        </row>
        <row r="147">
          <cell r="D147">
            <v>40575</v>
          </cell>
        </row>
        <row r="147">
          <cell r="O147">
            <v>-3885.875</v>
          </cell>
        </row>
        <row r="148">
          <cell r="D148">
            <v>40603</v>
          </cell>
        </row>
        <row r="148">
          <cell r="O148">
            <v>-4442.98486328125</v>
          </cell>
        </row>
        <row r="149">
          <cell r="D149">
            <v>40634</v>
          </cell>
        </row>
        <row r="149">
          <cell r="O149">
            <v>-4034.69287109375</v>
          </cell>
        </row>
        <row r="150">
          <cell r="D150">
            <v>40664</v>
          </cell>
        </row>
        <row r="150">
          <cell r="O150">
            <v>-4010.55346679688</v>
          </cell>
        </row>
        <row r="151">
          <cell r="D151">
            <v>40695</v>
          </cell>
        </row>
        <row r="151">
          <cell r="O151">
            <v>-4177.11328125</v>
          </cell>
        </row>
        <row r="152">
          <cell r="D152">
            <v>40725</v>
          </cell>
        </row>
        <row r="152">
          <cell r="O152">
            <v>-3777.48266601563</v>
          </cell>
        </row>
        <row r="153">
          <cell r="D153">
            <v>40756</v>
          </cell>
        </row>
        <row r="153">
          <cell r="O153">
            <v>-4317.43017578125</v>
          </cell>
        </row>
        <row r="154">
          <cell r="D154">
            <v>40787</v>
          </cell>
        </row>
        <row r="154">
          <cell r="O154">
            <v>-3921.9267578125</v>
          </cell>
        </row>
        <row r="155">
          <cell r="D155">
            <v>40817</v>
          </cell>
        </row>
        <row r="155">
          <cell r="O155">
            <v>-3900.54956054688</v>
          </cell>
        </row>
        <row r="156">
          <cell r="D156">
            <v>40848</v>
          </cell>
        </row>
        <row r="156">
          <cell r="O156">
            <v>-3879.9423828125</v>
          </cell>
        </row>
        <row r="157">
          <cell r="D157">
            <v>40878</v>
          </cell>
        </row>
        <row r="157">
          <cell r="O157">
            <v>-3857.36547851563</v>
          </cell>
        </row>
        <row r="158">
          <cell r="D158">
            <v>40909</v>
          </cell>
        </row>
        <row r="158">
          <cell r="O158">
            <v>-3837.60400390625</v>
          </cell>
        </row>
        <row r="159">
          <cell r="D159">
            <v>40940</v>
          </cell>
        </row>
        <row r="159">
          <cell r="O159">
            <v>-3817.916015625</v>
          </cell>
        </row>
        <row r="160">
          <cell r="D160">
            <v>40969</v>
          </cell>
        </row>
        <row r="160">
          <cell r="O160">
            <v>-3978.4658203125</v>
          </cell>
        </row>
        <row r="161">
          <cell r="D161">
            <v>41000</v>
          </cell>
        </row>
        <row r="161">
          <cell r="O161">
            <v>-3776.7431640625</v>
          </cell>
        </row>
        <row r="162">
          <cell r="D162">
            <v>41030</v>
          </cell>
        </row>
        <row r="162">
          <cell r="O162">
            <v>-3934.79809570313</v>
          </cell>
        </row>
        <row r="163">
          <cell r="D163">
            <v>41061</v>
          </cell>
        </row>
        <row r="163">
          <cell r="O163">
            <v>-3734.56079101563</v>
          </cell>
        </row>
        <row r="164">
          <cell r="D164">
            <v>41091</v>
          </cell>
        </row>
        <row r="164">
          <cell r="O164">
            <v>-3715.25952148438</v>
          </cell>
        </row>
        <row r="165">
          <cell r="D165">
            <v>41122</v>
          </cell>
        </row>
        <row r="165">
          <cell r="O165">
            <v>-4044.41137695313</v>
          </cell>
        </row>
        <row r="166">
          <cell r="D166">
            <v>41153</v>
          </cell>
        </row>
        <row r="166">
          <cell r="O166">
            <v>-3326.10083007813</v>
          </cell>
        </row>
        <row r="167">
          <cell r="D167">
            <v>41183</v>
          </cell>
        </row>
        <row r="167">
          <cell r="O167">
            <v>-4002.55908203125</v>
          </cell>
        </row>
        <row r="168">
          <cell r="D168">
            <v>41214</v>
          </cell>
        </row>
        <row r="168">
          <cell r="O168">
            <v>-3634.859375</v>
          </cell>
        </row>
        <row r="169">
          <cell r="D169">
            <v>41244</v>
          </cell>
        </row>
        <row r="169">
          <cell r="O169">
            <v>-3441.88916015625</v>
          </cell>
        </row>
        <row r="170">
          <cell r="D170">
            <v>41275</v>
          </cell>
        </row>
        <row r="170">
          <cell r="O170">
            <v>-3765.6591796875</v>
          </cell>
        </row>
        <row r="171">
          <cell r="D171">
            <v>41306</v>
          </cell>
        </row>
        <row r="171">
          <cell r="O171">
            <v>-3406.06787109375</v>
          </cell>
        </row>
        <row r="172">
          <cell r="D172">
            <v>41334</v>
          </cell>
        </row>
        <row r="172">
          <cell r="O172">
            <v>-3557.67333984375</v>
          </cell>
        </row>
        <row r="173">
          <cell r="D173">
            <v>41365</v>
          </cell>
        </row>
        <row r="173">
          <cell r="O173">
            <v>-3705.5595703125</v>
          </cell>
        </row>
        <row r="174">
          <cell r="D174">
            <v>41395</v>
          </cell>
        </row>
        <row r="174">
          <cell r="O174">
            <v>-3684.79296875</v>
          </cell>
        </row>
        <row r="175">
          <cell r="D175">
            <v>41426</v>
          </cell>
        </row>
        <row r="175">
          <cell r="O175">
            <v>-3331.01147460938</v>
          </cell>
        </row>
        <row r="176">
          <cell r="D176">
            <v>41456</v>
          </cell>
        </row>
        <row r="176">
          <cell r="O176">
            <v>-3644.18090820313</v>
          </cell>
        </row>
        <row r="177">
          <cell r="D177">
            <v>41487</v>
          </cell>
        </row>
        <row r="177">
          <cell r="O177">
            <v>-3622.34912109375</v>
          </cell>
        </row>
        <row r="178">
          <cell r="D178">
            <v>41518</v>
          </cell>
        </row>
        <row r="178">
          <cell r="O178">
            <v>-3276.27368164063</v>
          </cell>
        </row>
        <row r="179">
          <cell r="D179">
            <v>41548</v>
          </cell>
        </row>
        <row r="179">
          <cell r="O179">
            <v>-3746.44702148438</v>
          </cell>
        </row>
        <row r="180">
          <cell r="D180">
            <v>41579</v>
          </cell>
        </row>
        <row r="180">
          <cell r="O180">
            <v>-3240.54956054688</v>
          </cell>
        </row>
        <row r="181">
          <cell r="D181">
            <v>41609</v>
          </cell>
        </row>
        <row r="181">
          <cell r="O181">
            <v>-3382.07641601563</v>
          </cell>
        </row>
        <row r="182">
          <cell r="D182">
            <v>41640</v>
          </cell>
        </row>
        <row r="182">
          <cell r="O182">
            <v>-3523.68676757813</v>
          </cell>
        </row>
        <row r="183">
          <cell r="D183">
            <v>41671</v>
          </cell>
        </row>
        <row r="183">
          <cell r="O183">
            <v>-3186.92138671875</v>
          </cell>
        </row>
        <row r="184">
          <cell r="D184">
            <v>41699</v>
          </cell>
        </row>
        <row r="184">
          <cell r="O184">
            <v>-3327.24462890625</v>
          </cell>
        </row>
        <row r="185">
          <cell r="D185">
            <v>41730</v>
          </cell>
        </row>
        <row r="185">
          <cell r="O185">
            <v>-3466.4794921875</v>
          </cell>
        </row>
        <row r="186">
          <cell r="D186">
            <v>41760</v>
          </cell>
        </row>
        <row r="186">
          <cell r="O186">
            <v>-3290.65551757813</v>
          </cell>
        </row>
        <row r="187">
          <cell r="D187">
            <v>41791</v>
          </cell>
        </row>
        <row r="187">
          <cell r="O187">
            <v>-3271.2646484375</v>
          </cell>
        </row>
        <row r="188">
          <cell r="D188">
            <v>41821</v>
          </cell>
        </row>
        <row r="188">
          <cell r="O188">
            <v>-3408.07592773438</v>
          </cell>
        </row>
        <row r="189">
          <cell r="D189">
            <v>41852</v>
          </cell>
        </row>
        <row r="189">
          <cell r="O189">
            <v>-3233.93823242188</v>
          </cell>
        </row>
        <row r="190">
          <cell r="D190">
            <v>41883</v>
          </cell>
        </row>
        <row r="190">
          <cell r="O190">
            <v>-3216.58911132813</v>
          </cell>
        </row>
        <row r="191">
          <cell r="D191">
            <v>41913</v>
          </cell>
        </row>
        <row r="191">
          <cell r="O191">
            <v>-3502.70361328125</v>
          </cell>
        </row>
        <row r="192">
          <cell r="D192">
            <v>41944</v>
          </cell>
        </row>
        <row r="192">
          <cell r="O192">
            <v>-2878.50756835938</v>
          </cell>
        </row>
        <row r="193">
          <cell r="D193">
            <v>41974</v>
          </cell>
        </row>
        <row r="193">
          <cell r="O193">
            <v>-3311.96728515625</v>
          </cell>
        </row>
        <row r="194">
          <cell r="D194">
            <v>42005</v>
          </cell>
        </row>
        <row r="194">
          <cell r="O194">
            <v>-2994.6357421875</v>
          </cell>
        </row>
        <row r="195">
          <cell r="D195">
            <v>42036</v>
          </cell>
        </row>
        <row r="195">
          <cell r="O195">
            <v>-2830.06420898438</v>
          </cell>
        </row>
        <row r="196">
          <cell r="D196">
            <v>42064</v>
          </cell>
        </row>
        <row r="196">
          <cell r="O196">
            <v>-3256.751953125</v>
          </cell>
        </row>
        <row r="197">
          <cell r="D197">
            <v>42095</v>
          </cell>
        </row>
        <row r="197">
          <cell r="O197">
            <v>-3091.876953125</v>
          </cell>
        </row>
        <row r="198">
          <cell r="D198">
            <v>42125</v>
          </cell>
        </row>
        <row r="198">
          <cell r="O198">
            <v>-2928.67138671875</v>
          </cell>
        </row>
        <row r="199">
          <cell r="D199">
            <v>42156</v>
          </cell>
        </row>
        <row r="199">
          <cell r="O199">
            <v>-3202.23413085938</v>
          </cell>
        </row>
        <row r="200">
          <cell r="D200">
            <v>42186</v>
          </cell>
        </row>
        <row r="200">
          <cell r="O200">
            <v>-3183.61645507813</v>
          </cell>
        </row>
        <row r="201">
          <cell r="D201">
            <v>42217</v>
          </cell>
        </row>
        <row r="201">
          <cell r="O201">
            <v>-3020.64404296875</v>
          </cell>
        </row>
        <row r="202">
          <cell r="D202">
            <v>42248</v>
          </cell>
        </row>
        <row r="202">
          <cell r="O202">
            <v>-3004.16552734375</v>
          </cell>
        </row>
        <row r="203">
          <cell r="D203">
            <v>42278</v>
          </cell>
        </row>
        <row r="203">
          <cell r="O203">
            <v>-2987.19091796875</v>
          </cell>
        </row>
        <row r="204">
          <cell r="D204">
            <v>42309</v>
          </cell>
        </row>
        <row r="204">
          <cell r="O204">
            <v>-2686.89575195313</v>
          </cell>
        </row>
        <row r="205">
          <cell r="D205">
            <v>42339</v>
          </cell>
        </row>
        <row r="205">
          <cell r="O205">
            <v>-3092.34204101563</v>
          </cell>
        </row>
        <row r="206">
          <cell r="D206">
            <v>42370</v>
          </cell>
        </row>
        <row r="206">
          <cell r="O206">
            <v>-2656.51318359375</v>
          </cell>
        </row>
        <row r="207">
          <cell r="D207">
            <v>42401</v>
          </cell>
        </row>
        <row r="207">
          <cell r="O207">
            <v>-2779.9140625</v>
          </cell>
        </row>
        <row r="208">
          <cell r="D208">
            <v>42430</v>
          </cell>
        </row>
        <row r="208">
          <cell r="O208">
            <v>-3039.92919921875</v>
          </cell>
        </row>
        <row r="209">
          <cell r="D209">
            <v>42461</v>
          </cell>
        </row>
        <row r="209">
          <cell r="O209">
            <v>-2885.76806640625</v>
          </cell>
        </row>
        <row r="210">
          <cell r="D210">
            <v>42491</v>
          </cell>
        </row>
        <row r="210">
          <cell r="O210">
            <v>-2868.21044921875</v>
          </cell>
        </row>
        <row r="211">
          <cell r="D211">
            <v>42522</v>
          </cell>
        </row>
        <row r="211">
          <cell r="O211">
            <v>-2987.0546875</v>
          </cell>
        </row>
        <row r="212">
          <cell r="D212">
            <v>42552</v>
          </cell>
        </row>
        <row r="212">
          <cell r="O212">
            <v>-2701.07934570313</v>
          </cell>
        </row>
        <row r="213">
          <cell r="D213">
            <v>42583</v>
          </cell>
        </row>
        <row r="213">
          <cell r="O213">
            <v>-3086.9990234375</v>
          </cell>
        </row>
        <row r="214">
          <cell r="D214">
            <v>42614</v>
          </cell>
        </row>
        <row r="214">
          <cell r="O214">
            <v>-2804.14672851563</v>
          </cell>
        </row>
        <row r="215">
          <cell r="D215">
            <v>42644</v>
          </cell>
        </row>
        <row r="215">
          <cell r="O215">
            <v>-2656.0078125</v>
          </cell>
        </row>
        <row r="216">
          <cell r="D216">
            <v>42675</v>
          </cell>
        </row>
        <row r="216">
          <cell r="O216">
            <v>-2641.93920898438</v>
          </cell>
        </row>
        <row r="217">
          <cell r="D217">
            <v>42705</v>
          </cell>
        </row>
        <row r="217">
          <cell r="O217">
            <v>-2757.86791992188</v>
          </cell>
        </row>
        <row r="218">
          <cell r="D218">
            <v>42736</v>
          </cell>
        </row>
        <row r="218">
          <cell r="O218">
            <v>-2613.07543945313</v>
          </cell>
        </row>
        <row r="219">
          <cell r="D219">
            <v>42767</v>
          </cell>
        </row>
        <row r="219">
          <cell r="O219">
            <v>-2470.12670898438</v>
          </cell>
        </row>
        <row r="220">
          <cell r="D220">
            <v>42795</v>
          </cell>
        </row>
        <row r="220">
          <cell r="O220">
            <v>-2973.75219726563</v>
          </cell>
        </row>
        <row r="221">
          <cell r="D221">
            <v>42826</v>
          </cell>
        </row>
        <row r="221">
          <cell r="O221">
            <v>-2444.39770507813</v>
          </cell>
        </row>
        <row r="222">
          <cell r="D222">
            <v>42856</v>
          </cell>
        </row>
        <row r="222">
          <cell r="O222">
            <v>-2813.81420898438</v>
          </cell>
        </row>
        <row r="223">
          <cell r="D223">
            <v>42887</v>
          </cell>
        </row>
        <row r="223">
          <cell r="O223">
            <v>-2797.35961914063</v>
          </cell>
        </row>
        <row r="224">
          <cell r="D224">
            <v>42917</v>
          </cell>
        </row>
        <row r="224">
          <cell r="O224">
            <v>-2530.423828125</v>
          </cell>
        </row>
        <row r="225">
          <cell r="D225">
            <v>42948</v>
          </cell>
        </row>
        <row r="225">
          <cell r="O225">
            <v>-2893.466796875</v>
          </cell>
        </row>
        <row r="226">
          <cell r="D226">
            <v>42979</v>
          </cell>
        </row>
        <row r="226">
          <cell r="O226">
            <v>-2503.54809570313</v>
          </cell>
        </row>
        <row r="227">
          <cell r="D227">
            <v>43009</v>
          </cell>
        </row>
        <row r="227">
          <cell r="O227">
            <v>-2613.78540039063</v>
          </cell>
        </row>
        <row r="228">
          <cell r="D228">
            <v>43040</v>
          </cell>
        </row>
        <row r="228">
          <cell r="O228">
            <v>-2599.84838867188</v>
          </cell>
        </row>
        <row r="229">
          <cell r="D229">
            <v>43070</v>
          </cell>
        </row>
        <row r="229">
          <cell r="O229">
            <v>-2461.95776367188</v>
          </cell>
        </row>
        <row r="230">
          <cell r="D230">
            <v>43101</v>
          </cell>
        </row>
        <row r="230">
          <cell r="O230">
            <v>-2571.25634765625</v>
          </cell>
        </row>
        <row r="231">
          <cell r="D231">
            <v>43132</v>
          </cell>
        </row>
        <row r="231">
          <cell r="O231">
            <v>-2314.77612304688</v>
          </cell>
        </row>
        <row r="232">
          <cell r="D232">
            <v>43160</v>
          </cell>
        </row>
        <row r="232">
          <cell r="O232">
            <v>-2544.76538085938</v>
          </cell>
        </row>
        <row r="233">
          <cell r="D233">
            <v>43191</v>
          </cell>
        </row>
        <row r="233">
          <cell r="O233">
            <v>-2530.70703125</v>
          </cell>
        </row>
        <row r="234">
          <cell r="D234">
            <v>43221</v>
          </cell>
        </row>
        <row r="234">
          <cell r="O234">
            <v>-2636.5625</v>
          </cell>
        </row>
        <row r="235">
          <cell r="D235">
            <v>43252</v>
          </cell>
        </row>
        <row r="235">
          <cell r="O235">
            <v>-2502.35205078125</v>
          </cell>
        </row>
        <row r="236">
          <cell r="D236">
            <v>43282</v>
          </cell>
        </row>
        <row r="236">
          <cell r="O236">
            <v>-2489.39599609375</v>
          </cell>
        </row>
        <row r="237">
          <cell r="D237">
            <v>43313</v>
          </cell>
        </row>
        <row r="237">
          <cell r="O237">
            <v>-2709.92895507813</v>
          </cell>
        </row>
        <row r="238">
          <cell r="D238">
            <v>43344</v>
          </cell>
        </row>
        <row r="238">
          <cell r="O238">
            <v>-2228.63061523438</v>
          </cell>
        </row>
        <row r="239">
          <cell r="D239">
            <v>43374</v>
          </cell>
        </row>
        <row r="239">
          <cell r="O239">
            <v>-2565.29663085938</v>
          </cell>
        </row>
        <row r="240">
          <cell r="D240">
            <v>43405</v>
          </cell>
        </row>
        <row r="240">
          <cell r="O240">
            <v>-2435.54931640625</v>
          </cell>
        </row>
        <row r="241">
          <cell r="D241">
            <v>43435</v>
          </cell>
        </row>
        <row r="241">
          <cell r="O241">
            <v>-2306.28588867188</v>
          </cell>
        </row>
        <row r="242">
          <cell r="D242">
            <v>43466</v>
          </cell>
        </row>
        <row r="242">
          <cell r="O242">
            <v>-2408.58837890625</v>
          </cell>
        </row>
        <row r="243">
          <cell r="D243">
            <v>43497</v>
          </cell>
        </row>
        <row r="243">
          <cell r="O243">
            <v>-2168.26245117188</v>
          </cell>
        </row>
        <row r="244">
          <cell r="D244">
            <v>43525</v>
          </cell>
        </row>
        <row r="244">
          <cell r="O244">
            <v>-2384.03881835938</v>
          </cell>
        </row>
        <row r="245">
          <cell r="D245">
            <v>43556</v>
          </cell>
        </row>
        <row r="245">
          <cell r="O245">
            <v>-2370.35546875</v>
          </cell>
        </row>
        <row r="246">
          <cell r="D246">
            <v>43586</v>
          </cell>
        </row>
        <row r="246">
          <cell r="O246">
            <v>-2469.41333007813</v>
          </cell>
        </row>
        <row r="247">
          <cell r="D247">
            <v>43617</v>
          </cell>
        </row>
        <row r="247">
          <cell r="O247">
            <v>-2232.423828125</v>
          </cell>
        </row>
        <row r="248">
          <cell r="D248">
            <v>43647</v>
          </cell>
        </row>
        <row r="248">
          <cell r="O248">
            <v>-2442.42846679688</v>
          </cell>
        </row>
        <row r="249">
          <cell r="D249">
            <v>43678</v>
          </cell>
        </row>
        <row r="249">
          <cell r="O249">
            <v>-2427.94116210938</v>
          </cell>
        </row>
        <row r="250">
          <cell r="D250">
            <v>43709</v>
          </cell>
        </row>
        <row r="250">
          <cell r="O250">
            <v>-2196.099609375</v>
          </cell>
        </row>
        <row r="251">
          <cell r="D251">
            <v>43739</v>
          </cell>
        </row>
        <row r="251">
          <cell r="O251">
            <v>-2402.23217773438</v>
          </cell>
        </row>
        <row r="252">
          <cell r="D252">
            <v>43770</v>
          </cell>
        </row>
        <row r="252">
          <cell r="O252">
            <v>-2063.8193359375</v>
          </cell>
        </row>
        <row r="253">
          <cell r="D253">
            <v>43800</v>
          </cell>
        </row>
        <row r="253">
          <cell r="O253">
            <v>-2267.50390625</v>
          </cell>
        </row>
        <row r="254">
          <cell r="D254">
            <v>43831</v>
          </cell>
        </row>
        <row r="254">
          <cell r="O254">
            <v>-2255.240234375</v>
          </cell>
        </row>
        <row r="255">
          <cell r="D255">
            <v>43862</v>
          </cell>
        </row>
        <row r="255">
          <cell r="O255">
            <v>-2030.14819335938</v>
          </cell>
        </row>
        <row r="256">
          <cell r="D256">
            <v>43891</v>
          </cell>
        </row>
        <row r="257">
          <cell r="D257">
            <v>43922</v>
          </cell>
        </row>
        <row r="258">
          <cell r="D258">
            <v>43952</v>
          </cell>
        </row>
        <row r="259">
          <cell r="D259">
            <v>43983</v>
          </cell>
        </row>
        <row r="260">
          <cell r="D260">
            <v>44013</v>
          </cell>
        </row>
        <row r="261">
          <cell r="D261">
            <v>44044</v>
          </cell>
        </row>
        <row r="262">
          <cell r="D262">
            <v>44075</v>
          </cell>
        </row>
        <row r="263">
          <cell r="D263">
            <v>44105</v>
          </cell>
        </row>
        <row r="264">
          <cell r="D264">
            <v>44136</v>
          </cell>
        </row>
        <row r="265">
          <cell r="D265">
            <v>44166</v>
          </cell>
        </row>
        <row r="266">
          <cell r="D266">
            <v>44197</v>
          </cell>
        </row>
        <row r="267">
          <cell r="D267">
            <v>44228</v>
          </cell>
        </row>
        <row r="268">
          <cell r="D268">
            <v>44256</v>
          </cell>
        </row>
        <row r="269">
          <cell r="D269">
            <v>44287</v>
          </cell>
        </row>
        <row r="270">
          <cell r="D270">
            <v>44317</v>
          </cell>
        </row>
        <row r="271">
          <cell r="D271">
            <v>44348</v>
          </cell>
        </row>
        <row r="272">
          <cell r="D272">
            <v>44378</v>
          </cell>
        </row>
        <row r="273">
          <cell r="D273">
            <v>44409</v>
          </cell>
        </row>
        <row r="274">
          <cell r="D274">
            <v>44440</v>
          </cell>
        </row>
        <row r="275">
          <cell r="D275">
            <v>44470</v>
          </cell>
        </row>
        <row r="276">
          <cell r="D276">
            <v>44501</v>
          </cell>
        </row>
        <row r="277">
          <cell r="D277">
            <v>44531</v>
          </cell>
        </row>
        <row r="278">
          <cell r="D278">
            <v>44562</v>
          </cell>
        </row>
        <row r="279">
          <cell r="D279">
            <v>44593</v>
          </cell>
        </row>
        <row r="280">
          <cell r="D280">
            <v>44621</v>
          </cell>
        </row>
        <row r="281">
          <cell r="D281">
            <v>44652</v>
          </cell>
        </row>
        <row r="282">
          <cell r="D282">
            <v>44682</v>
          </cell>
        </row>
        <row r="283">
          <cell r="D283">
            <v>44713</v>
          </cell>
        </row>
        <row r="284">
          <cell r="D284">
            <v>44743</v>
          </cell>
        </row>
        <row r="285">
          <cell r="D285">
            <v>44774</v>
          </cell>
        </row>
        <row r="286">
          <cell r="D286">
            <v>44805</v>
          </cell>
        </row>
        <row r="287">
          <cell r="D287">
            <v>44835</v>
          </cell>
        </row>
        <row r="288">
          <cell r="D288">
            <v>44866</v>
          </cell>
        </row>
        <row r="289">
          <cell r="D289">
            <v>44896</v>
          </cell>
        </row>
        <row r="290">
          <cell r="D290">
            <v>44927</v>
          </cell>
        </row>
        <row r="291">
          <cell r="D291">
            <v>44958</v>
          </cell>
        </row>
        <row r="292">
          <cell r="D292">
            <v>44986</v>
          </cell>
        </row>
        <row r="293">
          <cell r="D293">
            <v>45017</v>
          </cell>
        </row>
        <row r="294">
          <cell r="D294">
            <v>45047</v>
          </cell>
        </row>
        <row r="295">
          <cell r="D295">
            <v>45078</v>
          </cell>
        </row>
        <row r="296">
          <cell r="D296">
            <v>45108</v>
          </cell>
        </row>
        <row r="297">
          <cell r="D297">
            <v>45139</v>
          </cell>
        </row>
        <row r="298">
          <cell r="D298">
            <v>45170</v>
          </cell>
        </row>
        <row r="299">
          <cell r="D299">
            <v>45200</v>
          </cell>
        </row>
        <row r="300">
          <cell r="D300">
            <v>45231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true" outlineLevel="0" max="1" min="1" style="0" width="9.14"/>
    <col collapsed="false" customWidth="true" hidden="false" outlineLevel="0" max="2" min="2" style="0" width="9.85"/>
    <col collapsed="false" customWidth="true" hidden="false" outlineLevel="0" max="3" min="3" style="0" width="13.28"/>
    <col collapsed="false" customWidth="true" hidden="true" outlineLevel="0" max="4" min="4" style="0" width="7.85"/>
    <col collapsed="false" customWidth="true" hidden="false" outlineLevel="0" max="5" min="5" style="0" width="11.56"/>
    <col collapsed="false" customWidth="true" hidden="false" outlineLevel="0" max="6" min="6" style="0" width="11.7"/>
    <col collapsed="false" customWidth="true" hidden="false" outlineLevel="0" max="7" min="7" style="0" width="14.7"/>
    <col collapsed="false" customWidth="true" hidden="false" outlineLevel="0" max="8" min="8" style="0" width="9.99"/>
    <col collapsed="false" customWidth="true" hidden="false" outlineLevel="0" max="9" min="9" style="0" width="11.42"/>
    <col collapsed="false" customWidth="true" hidden="false" outlineLevel="0" max="10" min="10" style="0" width="9.99"/>
    <col collapsed="false" customWidth="true" hidden="false" outlineLevel="0" max="11" min="11" style="0" width="10.85"/>
    <col collapsed="false" customWidth="true" hidden="false" outlineLevel="0" max="12" min="12" style="0" width="12.42"/>
    <col collapsed="false" customWidth="true" hidden="false" outlineLevel="0" max="13" min="13" style="0" width="10.41"/>
    <col collapsed="false" customWidth="true" hidden="false" outlineLevel="0" max="15" min="14" style="0" width="11.42"/>
    <col collapsed="false" customWidth="true" hidden="false" outlineLevel="0" max="16" min="16" style="0" width="9.85"/>
    <col collapsed="false" customWidth="true" hidden="false" outlineLevel="0" max="17" min="17" style="0" width="16.56"/>
    <col collapsed="false" customWidth="true" hidden="false" outlineLevel="0" max="18" min="18" style="0" width="17.85"/>
    <col collapsed="false" customWidth="true" hidden="false" outlineLevel="0" max="19" min="19" style="0" width="9.99"/>
  </cols>
  <sheetData>
    <row r="1" customFormat="false" ht="18" hidden="false" customHeight="false" outlineLevel="0" collapsed="false">
      <c r="B1" s="1" t="s">
        <v>0</v>
      </c>
      <c r="I1" s="2" t="n">
        <f aca="true">TODAY()</f>
        <v>45926</v>
      </c>
    </row>
    <row r="3" customFormat="false" ht="13.5" hidden="false" customHeight="false" outlineLevel="0" collapsed="false">
      <c r="O3" s="3"/>
      <c r="P3" s="3"/>
      <c r="Q3" s="3"/>
      <c r="R3" s="3"/>
      <c r="S3" s="3"/>
      <c r="T3" s="3"/>
      <c r="U3" s="3"/>
    </row>
    <row r="4" customFormat="false" ht="12.75" hidden="false" customHeight="false" outlineLevel="0" collapsed="false">
      <c r="B4" s="4"/>
      <c r="C4" s="5"/>
      <c r="D4" s="6"/>
      <c r="E4" s="7"/>
      <c r="F4" s="8"/>
      <c r="G4" s="8"/>
      <c r="H4" s="8"/>
      <c r="I4" s="8"/>
      <c r="J4" s="8" t="s">
        <v>1</v>
      </c>
      <c r="K4" s="9" t="s">
        <v>2</v>
      </c>
      <c r="L4" s="9" t="s">
        <v>3</v>
      </c>
      <c r="M4" s="10"/>
      <c r="N4" s="11" t="s">
        <v>4</v>
      </c>
      <c r="O4" s="3"/>
      <c r="P4" s="12"/>
      <c r="Q4" s="12"/>
      <c r="R4" s="12"/>
      <c r="S4" s="12"/>
      <c r="T4" s="3"/>
      <c r="U4" s="3"/>
    </row>
    <row r="5" customFormat="false" ht="12.75" hidden="false" customHeight="false" outlineLevel="0" collapsed="false">
      <c r="B5" s="13"/>
      <c r="C5" s="14"/>
      <c r="D5" s="12"/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7" t="s">
        <v>10</v>
      </c>
      <c r="L5" s="17" t="s">
        <v>11</v>
      </c>
      <c r="M5" s="18"/>
      <c r="N5" s="19" t="s">
        <v>12</v>
      </c>
      <c r="O5" s="12"/>
      <c r="P5" s="12"/>
      <c r="Q5" s="12"/>
      <c r="R5" s="12"/>
      <c r="S5" s="12"/>
      <c r="T5" s="3"/>
      <c r="U5" s="3"/>
    </row>
    <row r="6" customFormat="false" ht="13.5" hidden="false" customHeight="false" outlineLevel="0" collapsed="false">
      <c r="B6" s="20"/>
      <c r="C6" s="21" t="s">
        <v>13</v>
      </c>
      <c r="D6" s="22" t="s">
        <v>14</v>
      </c>
      <c r="E6" s="23" t="s">
        <v>15</v>
      </c>
      <c r="F6" s="24" t="s">
        <v>16</v>
      </c>
      <c r="G6" s="24" t="s">
        <v>17</v>
      </c>
      <c r="H6" s="24" t="s">
        <v>18</v>
      </c>
      <c r="I6" s="24" t="s">
        <v>19</v>
      </c>
      <c r="J6" s="24" t="s">
        <v>20</v>
      </c>
      <c r="K6" s="25" t="s">
        <v>21</v>
      </c>
      <c r="L6" s="25" t="s">
        <v>22</v>
      </c>
      <c r="M6" s="26" t="s">
        <v>23</v>
      </c>
      <c r="N6" s="27" t="s">
        <v>22</v>
      </c>
      <c r="O6" s="12"/>
      <c r="P6" s="12"/>
      <c r="Q6" s="12"/>
      <c r="R6" s="12"/>
      <c r="S6" s="28"/>
      <c r="T6" s="3"/>
      <c r="U6" s="3"/>
    </row>
    <row r="7" customFormat="false" ht="12.75" hidden="false" customHeight="false" outlineLevel="0" collapsed="false">
      <c r="A7" s="29" t="n">
        <v>37257</v>
      </c>
      <c r="B7" s="30" t="s">
        <v>24</v>
      </c>
      <c r="C7" s="31" t="n">
        <f aca="false" t="array" ref="C7:C7">SUM(IF(YEAR([1]TradeSum!$A$56:$A$94)=YEAR($A7),[1]TradeSum!$E$56:$E$94))+SUM(IF(YEAR([2]OperatingCurve!$D$30:$D$300)=YEAR($A7),[2]OperatingCurve!$O$30:$O$300))</f>
        <v>4464427.04980469</v>
      </c>
      <c r="D7" s="32" t="n">
        <f aca="false" t="array" ref="D7:D7">SUM(IF(YEAR('[1]Pricing Summary'!$AB$12:$AB$250)=YEAR($A7),'[1]Pricing Summary'!$AO$12:$AO$248))</f>
        <v>8443.79219036349</v>
      </c>
      <c r="E7" s="33" t="n">
        <f aca="false">C7/D7</f>
        <v>528.722989523561</v>
      </c>
      <c r="F7" s="34" t="n">
        <f aca="false" t="array" ref="F7:F7">SUM(IF(YEAR('[1]Pricing Summary'!$AB$12:$AB$250)=YEAR($A7),'[1]Pricing Summary'!$AK$12:$AK$248))/12</f>
        <v>47.7213955411349</v>
      </c>
      <c r="G7" s="34" t="n">
        <f aca="false">VLOOKUP(B7,'[1]Pricing Summary'!P$18:Q$30,2)</f>
        <v>4.74882456828852</v>
      </c>
      <c r="H7" s="35" t="n">
        <f aca="false">F7/G7</f>
        <v>10.049096330028</v>
      </c>
      <c r="I7" s="35" t="n">
        <v>14.25</v>
      </c>
      <c r="J7" s="36" t="n">
        <f aca="false">H7-I7</f>
        <v>-4.20090366997201</v>
      </c>
      <c r="K7" s="37" t="n">
        <f aca="false">E7*24*H7/10000</f>
        <v>12.7516518086944</v>
      </c>
      <c r="L7" s="37" t="n">
        <f aca="false" t="array" ref="L7:L7">-(SUM(IF(YEAR([1]GasPosn!$A$12:$A$188)=YEAR(A7),[1]GasPosn!$D$12:$D$188))*1.055/D7*24+SUM(IF(YEAR([1]GasPosn!$A$329:$A$445)=YEAR(A7),[1]GasPosn!$D$329:$D$445))/D7*24)</f>
        <v>12.414291949695</v>
      </c>
      <c r="M7" s="38" t="n">
        <f aca="false">L7/K7</f>
        <v>0.973543830708319</v>
      </c>
      <c r="N7" s="39" t="n">
        <f aca="false" t="array" ref="N7:N7">-(SUM(IF(YEAR([1]GasPosn!$A$200:$A$316)=YEAR(A7),[1]GasPosn!$D$200:$D$316))*1.055/D7*24+SUM(IF(YEAR([1]GasPosn!$A$329:$A$445)=YEAR(A7),[1]GasPosn!$D$329:$D$445))/D7*24)</f>
        <v>12.4142919494551</v>
      </c>
      <c r="O7" s="3"/>
      <c r="P7" s="40"/>
      <c r="Q7" s="41"/>
      <c r="R7" s="40"/>
      <c r="S7" s="42"/>
      <c r="T7" s="3"/>
      <c r="U7" s="3"/>
    </row>
    <row r="8" customFormat="false" ht="12.75" hidden="false" customHeight="false" outlineLevel="0" collapsed="false">
      <c r="A8" s="29" t="n">
        <v>37622</v>
      </c>
      <c r="B8" s="43" t="s">
        <v>25</v>
      </c>
      <c r="C8" s="44" t="n">
        <f aca="false" t="array" ref="C8:C8">SUM(IF(YEAR([1]TradeSum!$A$56:$A$94)=YEAR($A8),[1]TradeSum!$E$56:$E$94))+SUM(IF(YEAR([2]OperatingCurve!$D$30:$D$300)=YEAR($A8),[2]OperatingCurve!$O$30:$O$300))</f>
        <v>3468906.61376953</v>
      </c>
      <c r="D8" s="45" t="n">
        <f aca="false" t="array" ref="D8:D8">SUM(IF(YEAR('[1]Pricing Summary'!$AB$12:$AB$250)=YEAR($A8),'[1]Pricing Summary'!$AO$12:$AO$248))</f>
        <v>8044.06797002631</v>
      </c>
      <c r="E8" s="46" t="n">
        <f aca="false">C8/D8</f>
        <v>431.23785461477</v>
      </c>
      <c r="F8" s="47" t="n">
        <f aca="false" t="array" ref="F8:F8">SUM(IF(YEAR('[1]Pricing Summary'!$AB$12:$AB$250)=YEAR($A8),'[1]Pricing Summary'!$AK$12:$AK$248))/12</f>
        <v>45.3722365908023</v>
      </c>
      <c r="G8" s="47" t="n">
        <f aca="false">VLOOKUP(B8,'[1]Pricing Summary'!P$18:Q$30,2)</f>
        <v>4.90073135183053</v>
      </c>
      <c r="H8" s="48" t="n">
        <f aca="false">F8/G8</f>
        <v>9.25825827482969</v>
      </c>
      <c r="I8" s="48" t="n">
        <v>12.03</v>
      </c>
      <c r="J8" s="49" t="n">
        <f aca="false">H8-I8</f>
        <v>-2.77174172517031</v>
      </c>
      <c r="K8" s="50" t="n">
        <f aca="false">E8*24*H8/10000</f>
        <v>9.58202744617679</v>
      </c>
      <c r="L8" s="50" t="n">
        <f aca="false" t="array" ref="L8:L8">-(SUM(IF(YEAR([1]GasPosn!$A$12:$A$188)=YEAR(A8),[1]GasPosn!$D$12:$D$188))*1.055/D8*24+SUM(IF(YEAR([1]GasPosn!$A$329:$A$445)=YEAR(A8),[1]GasPosn!$D$329:$D$445))/D8*24)</f>
        <v>9.25496409864341</v>
      </c>
      <c r="M8" s="51" t="n">
        <f aca="false">L8/K8</f>
        <v>0.965866999508138</v>
      </c>
      <c r="N8" s="52" t="n">
        <f aca="false" t="array" ref="N8:N8">-(SUM(IF(YEAR([1]GasPosn!$A$200:$A$316)=YEAR(A8),[1]GasPosn!$D$200:$D$316))*1.055/D8*24+SUM(IF(YEAR([1]GasPosn!$A$329:$A$445)=YEAR(A8),[1]GasPosn!$D$329:$D$445))/D8*24)</f>
        <v>7.13690733536259</v>
      </c>
      <c r="O8" s="3"/>
      <c r="P8" s="40"/>
      <c r="Q8" s="41"/>
      <c r="R8" s="40"/>
      <c r="S8" s="42"/>
      <c r="T8" s="3"/>
      <c r="U8" s="3"/>
    </row>
    <row r="9" customFormat="false" ht="12.75" hidden="false" customHeight="false" outlineLevel="0" collapsed="false">
      <c r="A9" s="29" t="n">
        <v>37987</v>
      </c>
      <c r="B9" s="43" t="s">
        <v>26</v>
      </c>
      <c r="C9" s="44" t="n">
        <f aca="false" t="array" ref="C9:C9">SUM(IF(YEAR([2]EnergyCurve!$D$30:$D$300)=YEAR($A9),[2]EnergyCurve!$O$30:$O$300))+SUM(IF(YEAR([2]EnergyCurve!$D$30:$D$300)=YEAR($A9),[2]EnergyCurve!$P$30:$P$300))+SUM(IF(YEAR([2]EnergyCurve!$D$30:$D$300)=YEAR($A9),[2]EnergyCurve!$Q$30:$Q$300))+SUM(IF(YEAR([2]EnergyCurve!$D$30:$D$300)=YEAR($A9),[2]EnergyCurve!$R$30:$R$300))+SUM(IF(YEAR([2]OperatingCurve!$D$30:$D$300)=YEAR($A9),[2]OperatingCurve!$O$30:$O$300))</f>
        <v>3136714.14355469</v>
      </c>
      <c r="D9" s="45" t="n">
        <f aca="false" t="array" ref="D9:D9">SUM(IF(YEAR('[1]Pricing Summary'!$AB$12:$AB$250)=YEAR($A9),'[1]Pricing Summary'!$AO$12:$AO$248))</f>
        <v>7626.93332803293</v>
      </c>
      <c r="E9" s="46" t="n">
        <f aca="false">C9/D9</f>
        <v>411.268069176066</v>
      </c>
      <c r="F9" s="47" t="n">
        <f aca="false" t="array" ref="F9:F9">SUM(IF(YEAR('[1]Pricing Summary'!$AB$12:$AB$250)=YEAR($A9),'[1]Pricing Summary'!$AK$12:$AK$248))/12</f>
        <v>43.4464928388929</v>
      </c>
      <c r="G9" s="47" t="n">
        <f aca="false">VLOOKUP(B9,'[1]Pricing Summary'!P$18:Q$30,2)</f>
        <v>4.95847291649563</v>
      </c>
      <c r="H9" s="48" t="n">
        <f aca="false">F9/G9</f>
        <v>8.76207122042695</v>
      </c>
      <c r="I9" s="48" t="n">
        <v>8.9</v>
      </c>
      <c r="J9" s="49" t="n">
        <f aca="false">H9-I9</f>
        <v>-0.13792877957305</v>
      </c>
      <c r="K9" s="50" t="n">
        <f aca="false">E9*24*H9/10000</f>
        <v>8.6485442707396</v>
      </c>
      <c r="L9" s="50" t="n">
        <f aca="false" t="array" ref="L9:L9">-(SUM(IF(YEAR([1]GasPosn!$A$12:$A$188)=YEAR(A9),[1]GasPosn!$D$12:$D$188))*1.055/D9*24+SUM(IF(YEAR([1]GasPosn!$A$329:$A$445)=YEAR(A9),[1]GasPosn!$D$329:$D$445))/D9*24)</f>
        <v>8.19887120539906</v>
      </c>
      <c r="M9" s="51" t="n">
        <f aca="false">L9/K9</f>
        <v>0.948005924319321</v>
      </c>
      <c r="N9" s="52" t="n">
        <f aca="false" t="array" ref="N9:N9">-(SUM(IF(YEAR([1]GasPosn!$A$200:$A$316)=YEAR(A9),[1]GasPosn!$D$200:$D$316))*1.055/D9*24+SUM(IF(YEAR([1]GasPosn!$A$329:$A$445)=YEAR(A9),[1]GasPosn!$D$329:$D$445))/D9*24)</f>
        <v>5.55035198692851</v>
      </c>
      <c r="O9" s="3"/>
      <c r="P9" s="40"/>
      <c r="Q9" s="41"/>
      <c r="R9" s="40"/>
      <c r="S9" s="42"/>
      <c r="T9" s="3"/>
      <c r="U9" s="3"/>
    </row>
    <row r="10" customFormat="false" ht="12.75" hidden="false" customHeight="false" outlineLevel="0" collapsed="false">
      <c r="A10" s="29" t="n">
        <v>38353</v>
      </c>
      <c r="B10" s="43" t="s">
        <v>27</v>
      </c>
      <c r="C10" s="44" t="n">
        <f aca="false" t="array" ref="C10:C10">SUM(IF(YEAR([2]EnergyCurve!$D$30:$D$300)=YEAR($A10),[2]EnergyCurve!$O$30:$O$300))+SUM(IF(YEAR([2]EnergyCurve!$D$30:$D$300)=YEAR($A10),[2]EnergyCurve!$P$30:$P$300))+SUM(IF(YEAR([2]EnergyCurve!$D$30:$D$300)=YEAR($A10),[2]EnergyCurve!$Q$30:$Q$300))+SUM(IF(YEAR([2]EnergyCurve!$D$30:$D$300)=YEAR($A10),[2]EnergyCurve!$R$30:$R$300))+SUM(IF(YEAR([2]OperatingCurve!$D$30:$D$300)=YEAR($A10),[2]OperatingCurve!$O$30:$O$300))</f>
        <v>2958969.74462891</v>
      </c>
      <c r="D10" s="45" t="n">
        <f aca="false" t="array" ref="D10:D10">SUM(IF(YEAR('[1]Pricing Summary'!$AB$12:$AB$250)=YEAR($A10),'[1]Pricing Summary'!$AO$12:$AO$248))</f>
        <v>7179.04835722401</v>
      </c>
      <c r="E10" s="46" t="n">
        <f aca="false">C10/D10</f>
        <v>412.167406791655</v>
      </c>
      <c r="F10" s="47" t="n">
        <f aca="false" t="array" ref="F10:F10">SUM(IF(YEAR('[1]Pricing Summary'!$AB$12:$AB$250)=YEAR($A10),'[1]Pricing Summary'!$AK$12:$AK$248))/12</f>
        <v>42.4815877301526</v>
      </c>
      <c r="G10" s="47" t="n">
        <f aca="false">VLOOKUP(B10,'[1]Pricing Summary'!P$18:Q$30,2)</f>
        <v>4.99733163566833</v>
      </c>
      <c r="H10" s="48" t="n">
        <f aca="false">F10/G10</f>
        <v>8.50085422126908</v>
      </c>
      <c r="I10" s="48" t="n">
        <v>9.06</v>
      </c>
      <c r="J10" s="49" t="n">
        <f aca="false">H10-I10</f>
        <v>-0.559145778730926</v>
      </c>
      <c r="K10" s="50" t="n">
        <f aca="false">E10*24*H10/10000</f>
        <v>8.40906009574647</v>
      </c>
      <c r="L10" s="50" t="n">
        <f aca="false" t="array" ref="L10:L10">-(SUM(IF(YEAR([1]GasPosn!$A$12:$A$188)=YEAR(A10),[1]GasPosn!$D$12:$D$188))*1.055/D10*24+SUM(IF(YEAR([1]GasPosn!$A$329:$A$445)=YEAR(A10),[1]GasPosn!$D$329:$D$445))/D10*24)</f>
        <v>8.20051096621355</v>
      </c>
      <c r="M10" s="51" t="n">
        <f aca="false">L10/K10</f>
        <v>0.975199472098146</v>
      </c>
      <c r="N10" s="52" t="n">
        <f aca="false" t="array" ref="N10:N10">-(SUM(IF(YEAR([1]GasPosn!$A$200:$A$316)=YEAR(A10),[1]GasPosn!$D$200:$D$316))*1.055/D10*24+SUM(IF(YEAR([1]GasPosn!$A$329:$A$445)=YEAR(A10),[1]GasPosn!$D$329:$D$445))/D10*24)</f>
        <v>5.02165226451257</v>
      </c>
      <c r="O10" s="3"/>
      <c r="P10" s="40"/>
      <c r="Q10" s="41"/>
      <c r="R10" s="40"/>
      <c r="S10" s="42"/>
      <c r="T10" s="3"/>
      <c r="U10" s="3"/>
    </row>
    <row r="11" customFormat="false" ht="12.75" hidden="false" customHeight="false" outlineLevel="0" collapsed="false">
      <c r="A11" s="29" t="n">
        <v>38718</v>
      </c>
      <c r="B11" s="43" t="s">
        <v>28</v>
      </c>
      <c r="C11" s="44" t="n">
        <f aca="false" t="array" ref="C11:C11">SUM(IF(YEAR([2]EnergyCurve!$D$30:$D$300)=YEAR($A11),[2]EnergyCurve!$O$30:$O$300))+SUM(IF(YEAR([2]EnergyCurve!$D$30:$D$300)=YEAR($A11),[2]EnergyCurve!$P$30:$P$300))+SUM(IF(YEAR([2]EnergyCurve!$D$30:$D$300)=YEAR($A11),[2]EnergyCurve!$Q$30:$Q$300))+SUM(IF(YEAR([2]EnergyCurve!$D$30:$D$300)=YEAR($A11),[2]EnergyCurve!$R$30:$R$300))+SUM(IF(YEAR([2]OperatingCurve!$D$30:$D$300)=YEAR($A11),[2]OperatingCurve!$O$30:$O$300))</f>
        <v>3392061.29248047</v>
      </c>
      <c r="D11" s="45" t="n">
        <f aca="false" t="array" ref="D11:D11">SUM(IF(YEAR('[1]Pricing Summary'!$AB$12:$AB$250)=YEAR($A11),'[1]Pricing Summary'!$AO$12:$AO$248))</f>
        <v>6757.89725447691</v>
      </c>
      <c r="E11" s="46" t="n">
        <f aca="false">C11/D11</f>
        <v>501.940346937552</v>
      </c>
      <c r="F11" s="47" t="n">
        <f aca="false" t="array" ref="F11:F11">SUM(IF(YEAR('[1]Pricing Summary'!$AB$12:$AB$250)=YEAR($A11),'[1]Pricing Summary'!$AK$12:$AK$248))/12</f>
        <v>37.3782943071244</v>
      </c>
      <c r="G11" s="47" t="n">
        <f aca="false">VLOOKUP(B11,'[1]Pricing Summary'!P$18:Q$30,2)</f>
        <v>5.05087640280679</v>
      </c>
      <c r="H11" s="48" t="n">
        <f aca="false">F11/G11</f>
        <v>7.40035814108481</v>
      </c>
      <c r="I11" s="48" t="n">
        <v>7.5</v>
      </c>
      <c r="J11" s="49" t="n">
        <f aca="false">H11-I11</f>
        <v>-0.0996418589151871</v>
      </c>
      <c r="K11" s="50" t="n">
        <f aca="false">E11*24*H11/10000</f>
        <v>8.9148919987158</v>
      </c>
      <c r="L11" s="50" t="n">
        <f aca="false" t="array" ref="L11:L11">-(SUM(IF(YEAR([1]GasPosn!$A$12:$A$188)=YEAR(A11),[1]GasPosn!$D$12:$D$188))*1.055/D11*24+SUM(IF(YEAR([1]GasPosn!$A$329:$A$445)=YEAR(A11),[1]GasPosn!$D$329:$D$445))/D11*24)</f>
        <v>8.73181132714122</v>
      </c>
      <c r="M11" s="51" t="n">
        <f aca="false">L11/K11</f>
        <v>0.979463500892557</v>
      </c>
      <c r="N11" s="52" t="n">
        <f aca="false" t="array" ref="N11:N11">-(SUM(IF(YEAR([1]GasPosn!$A$200:$A$316)=YEAR(A11),[1]GasPosn!$D$200:$D$316))*1.055/D11*24+SUM(IF(YEAR([1]GasPosn!$A$329:$A$445)=YEAR(A11),[1]GasPosn!$D$329:$D$445))/D11*24)</f>
        <v>3.96270915758971</v>
      </c>
      <c r="O11" s="3"/>
      <c r="P11" s="40"/>
      <c r="Q11" s="41"/>
      <c r="R11" s="40"/>
      <c r="S11" s="42"/>
      <c r="T11" s="3"/>
      <c r="U11" s="3"/>
    </row>
    <row r="12" customFormat="false" ht="12.75" hidden="false" customHeight="false" outlineLevel="0" collapsed="false">
      <c r="A12" s="29" t="n">
        <v>39083</v>
      </c>
      <c r="B12" s="43" t="s">
        <v>29</v>
      </c>
      <c r="C12" s="44" t="n">
        <f aca="false" t="array" ref="C12:C12">SUM(IF(YEAR([2]EnergyCurve!$D$30:$D$300)=YEAR($A12),[2]EnergyCurve!$O$30:$O$300))+SUM(IF(YEAR([2]EnergyCurve!$D$30:$D$300)=YEAR($A12),[2]EnergyCurve!$P$30:$P$300))+SUM(IF(YEAR([2]EnergyCurve!$D$30:$D$300)=YEAR($A12),[2]EnergyCurve!$Q$30:$Q$300))+SUM(IF(YEAR([2]EnergyCurve!$D$30:$D$300)=YEAR($A12),[2]EnergyCurve!$R$30:$R$300))+SUM(IF(YEAR([2]OperatingCurve!$D$30:$D$300)=YEAR($A12),[2]OperatingCurve!$O$30:$O$300))</f>
        <v>3201654.26171875</v>
      </c>
      <c r="D12" s="45" t="n">
        <f aca="false" t="array" ref="D12:D12">SUM(IF(YEAR('[1]Pricing Summary'!$AB$12:$AB$250)=YEAR($A12),'[1]Pricing Summary'!$AO$12:$AO$248))</f>
        <v>6363.00808974923</v>
      </c>
      <c r="E12" s="46" t="n">
        <f aca="false">C12/D12</f>
        <v>503.166775298714</v>
      </c>
      <c r="F12" s="47" t="n">
        <f aca="false" t="array" ref="F12:F12">SUM(IF(YEAR('[1]Pricing Summary'!$AB$12:$AB$250)=YEAR($A12),'[1]Pricing Summary'!$AK$12:$AK$248))/12</f>
        <v>37.824425551356</v>
      </c>
      <c r="G12" s="47" t="n">
        <f aca="false">VLOOKUP(B12,'[1]Pricing Summary'!P$18:Q$30,2)</f>
        <v>5.11059277004427</v>
      </c>
      <c r="H12" s="48" t="n">
        <f aca="false">F12/G12</f>
        <v>7.4011816736923</v>
      </c>
      <c r="I12" s="48" t="n">
        <v>7.02</v>
      </c>
      <c r="J12" s="49" t="n">
        <f aca="false">H12-I12</f>
        <v>0.3811816736923</v>
      </c>
      <c r="K12" s="50" t="n">
        <f aca="false">E12*24*H12/10000</f>
        <v>8.93766891876406</v>
      </c>
      <c r="L12" s="50" t="n">
        <f aca="false" t="array" ref="L12:L12">-(SUM(IF(YEAR([1]GasPosn!$A$12:$A$188)=YEAR(A12),[1]GasPosn!$D$12:$D$188))*1.055/D12*24+SUM(IF(YEAR([1]GasPosn!$A$329:$A$445)=YEAR(A12),[1]GasPosn!$D$329:$D$445))/D12*24)</f>
        <v>8.78990016601243</v>
      </c>
      <c r="M12" s="51" t="n">
        <f aca="false">L12/K12</f>
        <v>0.98346674573709</v>
      </c>
      <c r="N12" s="52" t="n">
        <f aca="false" t="array" ref="N12:N12">-(SUM(IF(YEAR([1]GasPosn!$A$200:$A$316)=YEAR(A12),[1]GasPosn!$D$200:$D$316))*1.055/D12*24+SUM(IF(YEAR([1]GasPosn!$A$329:$A$445)=YEAR(A12),[1]GasPosn!$D$329:$D$445))/D12*24)</f>
        <v>4.02027340466665</v>
      </c>
      <c r="O12" s="3"/>
      <c r="P12" s="40"/>
      <c r="Q12" s="41"/>
      <c r="R12" s="40"/>
      <c r="S12" s="42"/>
      <c r="T12" s="3"/>
      <c r="U12" s="3"/>
    </row>
    <row r="13" customFormat="false" ht="12.75" hidden="false" customHeight="false" outlineLevel="0" collapsed="false">
      <c r="A13" s="29" t="n">
        <v>39448</v>
      </c>
      <c r="B13" s="43" t="s">
        <v>30</v>
      </c>
      <c r="C13" s="44" t="n">
        <f aca="false" t="array" ref="C13:C13">SUM(IF(YEAR([2]EnergyCurve!$D$30:$D$300)=YEAR($A13),[2]EnergyCurve!$O$30:$O$300))+SUM(IF(YEAR([2]EnergyCurve!$D$30:$D$300)=YEAR($A13),[2]EnergyCurve!$P$30:$P$300))+SUM(IF(YEAR([2]EnergyCurve!$D$30:$D$300)=YEAR($A13),[2]EnergyCurve!$Q$30:$Q$300))+SUM(IF(YEAR([2]EnergyCurve!$D$30:$D$300)=YEAR($A13),[2]EnergyCurve!$R$30:$R$300))+SUM(IF(YEAR([2]OperatingCurve!$D$30:$D$300)=YEAR($A13),[2]OperatingCurve!$O$30:$O$300))</f>
        <v>3018545.79833984</v>
      </c>
      <c r="D13" s="45" t="n">
        <f aca="false" t="array" ref="D13:D13">SUM(IF(YEAR('[1]Pricing Summary'!$AB$12:$AB$250)=YEAR($A13),'[1]Pricing Summary'!$AO$12:$AO$248))</f>
        <v>6000.54418700955</v>
      </c>
      <c r="E13" s="46" t="n">
        <f aca="false">C13/D13</f>
        <v>503.045341266652</v>
      </c>
      <c r="F13" s="47" t="n">
        <f aca="false" t="array" ref="F13:F13">SUM(IF(YEAR('[1]Pricing Summary'!$AB$12:$AB$250)=YEAR($A13),'[1]Pricing Summary'!$AK$12:$AK$248))/12</f>
        <v>38.2050606265875</v>
      </c>
      <c r="G13" s="47" t="n">
        <f aca="false">VLOOKUP(B13,'[1]Pricing Summary'!P$18:Q$30,2)</f>
        <v>5.16258520089478</v>
      </c>
      <c r="H13" s="48" t="n">
        <f aca="false">F13/G13</f>
        <v>7.40037387082073</v>
      </c>
      <c r="I13" s="48" t="n">
        <v>7.09</v>
      </c>
      <c r="J13" s="49" t="n">
        <f aca="false">H13-I13</f>
        <v>0.310373870820726</v>
      </c>
      <c r="K13" s="50" t="n">
        <f aca="false">E13*24*H13/10000</f>
        <v>8.93453663843479</v>
      </c>
      <c r="L13" s="50" t="n">
        <f aca="false" t="array" ref="L13:L13">-(SUM(IF(YEAR([1]GasPosn!$A$12:$A$188)=YEAR(A13),[1]GasPosn!$D$12:$D$188))*1.055/D13*24+SUM(IF(YEAR([1]GasPosn!$A$329:$A$445)=YEAR(A13),[1]GasPosn!$D$329:$D$445))/D13*24)</f>
        <v>8.79079896504081</v>
      </c>
      <c r="M13" s="51" t="n">
        <f aca="false">L13/K13</f>
        <v>0.983912128942911</v>
      </c>
      <c r="N13" s="52" t="n">
        <f aca="false" t="array" ref="N13:N13">-(SUM(IF(YEAR([1]GasPosn!$A$200:$A$316)=YEAR(A13),[1]GasPosn!$D$200:$D$316))*1.055/D13*24+SUM(IF(YEAR([1]GasPosn!$A$329:$A$445)=YEAR(A13),[1]GasPosn!$D$329:$D$445))/D13*24)</f>
        <v>4.02068449196027</v>
      </c>
      <c r="O13" s="3"/>
      <c r="P13" s="40"/>
      <c r="Q13" s="41"/>
      <c r="R13" s="40"/>
      <c r="S13" s="42"/>
      <c r="T13" s="3"/>
      <c r="U13" s="3"/>
    </row>
    <row r="14" customFormat="false" ht="12.75" hidden="false" customHeight="false" outlineLevel="0" collapsed="false">
      <c r="A14" s="29" t="n">
        <v>39814</v>
      </c>
      <c r="B14" s="43" t="s">
        <v>31</v>
      </c>
      <c r="C14" s="44" t="n">
        <f aca="false" t="array" ref="C14:C14">SUM(IF(YEAR([2]EnergyCurve!$D$30:$D$300)=YEAR($A14),[2]EnergyCurve!$O$30:$O$300))+SUM(IF(YEAR([2]EnergyCurve!$D$30:$D$300)=YEAR($A14),[2]EnergyCurve!$P$30:$P$300))+SUM(IF(YEAR([2]EnergyCurve!$D$30:$D$300)=YEAR($A14),[2]EnergyCurve!$Q$30:$Q$300))+SUM(IF(YEAR([2]EnergyCurve!$D$30:$D$300)=YEAR($A14),[2]EnergyCurve!$R$30:$R$300))+SUM(IF(YEAR([2]OperatingCurve!$D$30:$D$300)=YEAR($A14),[2]OperatingCurve!$O$30:$O$300))</f>
        <v>2824560.73925781</v>
      </c>
      <c r="D14" s="45" t="n">
        <f aca="false" t="array" ref="D14:D14">SUM(IF(YEAR('[1]Pricing Summary'!$AB$12:$AB$250)=YEAR($A14),'[1]Pricing Summary'!$AO$12:$AO$248))</f>
        <v>5616.0065264697</v>
      </c>
      <c r="E14" s="46" t="n">
        <f aca="false">C14/D14</f>
        <v>502.948265096367</v>
      </c>
      <c r="F14" s="47" t="n">
        <f aca="false" t="array" ref="F14:F14">SUM(IF(YEAR('[1]Pricing Summary'!$AB$12:$AB$250)=YEAR($A14),'[1]Pricing Summary'!$AK$12:$AK$248))/12</f>
        <v>37.6525894280954</v>
      </c>
      <c r="G14" s="47" t="n">
        <f aca="false">VLOOKUP(B14,'[1]Pricing Summary'!P$18:Q$30,2)</f>
        <v>5.08667602068109</v>
      </c>
      <c r="H14" s="48" t="n">
        <f aca="false">F14/G14</f>
        <v>7.40219925055377</v>
      </c>
      <c r="I14" s="48" t="n">
        <v>7.1</v>
      </c>
      <c r="J14" s="49" t="n">
        <f aca="false">H14-I14</f>
        <v>0.302199250553772</v>
      </c>
      <c r="K14" s="50" t="n">
        <f aca="false">E14*24*H14/10000</f>
        <v>8.93501585031276</v>
      </c>
      <c r="L14" s="50" t="n">
        <f aca="false" t="array" ref="L14:L14">-(SUM(IF(YEAR([1]GasPosn!$A$12:$A$188)=YEAR(A14),[1]GasPosn!$D$12:$D$188))*1.055/D14*24+SUM(IF(YEAR([1]GasPosn!$A$329:$A$445)=YEAR(A14),[1]GasPosn!$D$329:$D$445))/D14*24)</f>
        <v>8.7915020779765</v>
      </c>
      <c r="M14" s="51" t="n">
        <f aca="false">L14/K14</f>
        <v>0.983938050615631</v>
      </c>
      <c r="N14" s="52" t="n">
        <f aca="false" t="array" ref="N14:N14">-(SUM(IF(YEAR([1]GasPosn!$A$200:$A$316)=YEAR(A14),[1]GasPosn!$D$200:$D$316))*1.055/D14*24+SUM(IF(YEAR([1]GasPosn!$A$329:$A$445)=YEAR(A14),[1]GasPosn!$D$329:$D$445))/D14*24)</f>
        <v>4.02100607787579</v>
      </c>
      <c r="O14" s="3"/>
      <c r="P14" s="40"/>
      <c r="Q14" s="41"/>
      <c r="R14" s="40"/>
      <c r="S14" s="42"/>
      <c r="T14" s="3"/>
      <c r="U14" s="3"/>
    </row>
    <row r="15" customFormat="false" ht="12.75" hidden="false" customHeight="false" outlineLevel="0" collapsed="false">
      <c r="A15" s="29" t="n">
        <v>40179</v>
      </c>
      <c r="B15" s="43" t="s">
        <v>32</v>
      </c>
      <c r="C15" s="44" t="n">
        <f aca="false" t="array" ref="C15:C15">SUM(IF(YEAR([2]EnergyCurve!$D$30:$D$300)=YEAR($A15),[2]EnergyCurve!$O$30:$O$300))+SUM(IF(YEAR([2]EnergyCurve!$D$30:$D$300)=YEAR($A15),[2]EnergyCurve!$P$30:$P$300))+SUM(IF(YEAR([2]EnergyCurve!$D$30:$D$300)=YEAR($A15),[2]EnergyCurve!$Q$30:$Q$300))+SUM(IF(YEAR([2]EnergyCurve!$D$30:$D$300)=YEAR($A15),[2]EnergyCurve!$R$30:$R$300))+SUM(IF(YEAR([2]OperatingCurve!$D$30:$D$300)=YEAR($A15),[2]OperatingCurve!$O$30:$O$300))</f>
        <v>2673421.58251953</v>
      </c>
      <c r="D15" s="45" t="n">
        <f aca="false" t="array" ref="D15:D15">SUM(IF(YEAR('[1]Pricing Summary'!$AB$12:$AB$250)=YEAR($A15),'[1]Pricing Summary'!$AO$12:$AO$248))</f>
        <v>5259.84041970152</v>
      </c>
      <c r="E15" s="46" t="n">
        <f aca="false">C15/D15</f>
        <v>508.27047385427</v>
      </c>
      <c r="F15" s="47" t="n">
        <f aca="false" t="array" ref="F15:F15">SUM(IF(YEAR('[1]Pricing Summary'!$AB$12:$AB$250)=YEAR($A15),'[1]Pricing Summary'!$AK$12:$AK$248))/12</f>
        <v>38.0702824974558</v>
      </c>
      <c r="G15" s="47" t="n">
        <f aca="false">VLOOKUP(B15,'[1]Pricing Summary'!P$18:Q$30,2)</f>
        <v>5.14289667016501</v>
      </c>
      <c r="H15" s="48" t="n">
        <f aca="false">F15/G15</f>
        <v>7.40249803545718</v>
      </c>
      <c r="I15" s="48" t="n">
        <v>7.14</v>
      </c>
      <c r="J15" s="49" t="n">
        <f aca="false">H15-I15</f>
        <v>0.262498035457179</v>
      </c>
      <c r="K15" s="50" t="n">
        <f aca="false">E15*24*H15/10000</f>
        <v>9.02993084204909</v>
      </c>
      <c r="L15" s="50" t="n">
        <f aca="false" t="array" ref="L15:L15">-(SUM(IF(YEAR([1]GasPosn!$A$12:$A$188)=YEAR(A15),[1]GasPosn!$D$12:$D$188))*1.055/D15*24+SUM(IF(YEAR([1]GasPosn!$A$329:$A$445)=YEAR(A15),[1]GasPosn!$D$329:$D$445))/D15*24)</f>
        <v>8.79230140669795</v>
      </c>
      <c r="M15" s="51" t="n">
        <f aca="false">L15/K15</f>
        <v>0.973684246368246</v>
      </c>
      <c r="N15" s="52" t="n">
        <f aca="false" t="array" ref="N15:N15">-(SUM(IF(YEAR([1]GasPosn!$A$200:$A$316)=YEAR(A15),[1]GasPosn!$D$200:$D$316))*1.055/D15*24+SUM(IF(YEAR([1]GasPosn!$A$329:$A$445)=YEAR(A15),[1]GasPosn!$D$329:$D$445))/D15*24)</f>
        <v>4.0213716697922</v>
      </c>
      <c r="O15" s="3"/>
      <c r="P15" s="40"/>
      <c r="Q15" s="41"/>
      <c r="R15" s="40"/>
      <c r="S15" s="42"/>
      <c r="T15" s="3"/>
      <c r="U15" s="3"/>
    </row>
    <row r="16" customFormat="false" ht="12.75" hidden="false" customHeight="false" outlineLevel="0" collapsed="false">
      <c r="A16" s="29" t="n">
        <v>40544</v>
      </c>
      <c r="B16" s="43" t="s">
        <v>33</v>
      </c>
      <c r="C16" s="44" t="n">
        <f aca="false" t="array" ref="C16:C16">SUM(IF(YEAR([2]EnergyCurve!$D$30:$D$300)=YEAR($A16),[2]EnergyCurve!$O$30:$O$300))+SUM(IF(YEAR([2]EnergyCurve!$D$30:$D$300)=YEAR($A16),[2]EnergyCurve!$P$30:$P$300))+SUM(IF(YEAR([2]EnergyCurve!$D$30:$D$300)=YEAR($A16),[2]EnergyCurve!$Q$30:$Q$300))+SUM(IF(YEAR([2]EnergyCurve!$D$30:$D$300)=YEAR($A16),[2]EnergyCurve!$R$30:$R$300))+SUM(IF(YEAR([2]OperatingCurve!$D$30:$D$300)=YEAR($A16),[2]OperatingCurve!$O$30:$O$300))</f>
        <v>2585728.60498047</v>
      </c>
      <c r="D16" s="45" t="n">
        <f aca="false" t="array" ref="D16:D16">SUM(IF(YEAR('[1]Pricing Summary'!$AB$12:$AB$250)=YEAR($A16),'[1]Pricing Summary'!$AO$12:$AO$248))</f>
        <v>4917.21722959978</v>
      </c>
      <c r="E16" s="46" t="n">
        <f aca="false">C16/D16</f>
        <v>525.852018376443</v>
      </c>
      <c r="F16" s="47" t="n">
        <f aca="false" t="array" ref="F16:F16">SUM(IF(YEAR('[1]Pricing Summary'!$AB$12:$AB$250)=YEAR($A16),'[1]Pricing Summary'!$AK$12:$AK$248))/12</f>
        <v>33.69</v>
      </c>
      <c r="G16" s="47" t="n">
        <f aca="false">VLOOKUP(B16,'[1]Pricing Summary'!P$18:Q$30,2)</f>
        <v>5.19182813268154</v>
      </c>
      <c r="H16" s="48" t="n">
        <f aca="false">F16/G16</f>
        <v>6.48904377013717</v>
      </c>
      <c r="I16" s="48" t="n">
        <v>7.11</v>
      </c>
      <c r="J16" s="49" t="n">
        <f aca="false">H16-I16</f>
        <v>-0.620956229862834</v>
      </c>
      <c r="K16" s="50" t="n">
        <f aca="false">E16*24*H16/10000</f>
        <v>8.18946423326332</v>
      </c>
      <c r="L16" s="50" t="n">
        <f aca="false" t="array" ref="L16:L16">-(SUM(IF(YEAR([1]GasPosn!$A$12:$A$188)=YEAR(A16),[1]GasPosn!$D$12:$D$188))*1.055/D16*24+SUM(IF(YEAR([1]GasPosn!$A$329:$A$445)=YEAR(A16),[1]GasPosn!$D$329:$D$445))/D16*24)</f>
        <v>3.55200693389492</v>
      </c>
      <c r="M16" s="51" t="n">
        <f aca="false">L16/K16</f>
        <v>0.433728853649261</v>
      </c>
      <c r="N16" s="53" t="n">
        <f aca="false" t="array" ref="N16:N16">-(SUM(IF(YEAR([1]GasPosn!$A$200:$A$316)=YEAR(A16),[1]GasPosn!$D$200:$D$316))*1.055/D16*24+SUM(IF(YEAR([1]GasPosn!$A$329:$A$445)=YEAR(A16),[1]GasPosn!$D$329:$D$445))/D16*24)</f>
        <v>-0</v>
      </c>
      <c r="O16" s="3"/>
      <c r="P16" s="40"/>
      <c r="Q16" s="41"/>
      <c r="R16" s="40"/>
      <c r="S16" s="42"/>
      <c r="T16" s="3"/>
      <c r="U16" s="3"/>
    </row>
    <row r="17" customFormat="false" ht="12.75" hidden="false" customHeight="false" outlineLevel="0" collapsed="false">
      <c r="A17" s="29" t="n">
        <v>40909</v>
      </c>
      <c r="B17" s="43" t="s">
        <v>34</v>
      </c>
      <c r="C17" s="44" t="n">
        <f aca="false" t="array" ref="C17:C17">SUM(IF(YEAR([2]EnergyCurve!$D$30:$D$300)=YEAR($A17),[2]EnergyCurve!$O$30:$O$300))+SUM(IF(YEAR([2]EnergyCurve!$D$30:$D$300)=YEAR($A17),[2]EnergyCurve!$P$30:$P$300))+SUM(IF(YEAR([2]EnergyCurve!$D$30:$D$300)=YEAR($A17),[2]EnergyCurve!$Q$30:$Q$300))+SUM(IF(YEAR([2]EnergyCurve!$D$30:$D$300)=YEAR($A17),[2]EnergyCurve!$R$30:$R$300))+SUM(IF(YEAR([2]OperatingCurve!$D$30:$D$300)=YEAR($A17),[2]OperatingCurve!$O$30:$O$300))</f>
        <v>2428714.16870117</v>
      </c>
      <c r="D17" s="45" t="n">
        <f aca="false" t="array" ref="D17:D17">SUM(IF(YEAR('[1]Pricing Summary'!$AB$12:$AB$250)=YEAR($A17),'[1]Pricing Summary'!$AO$12:$AO$248))</f>
        <v>4617.10062189623</v>
      </c>
      <c r="E17" s="46" t="n">
        <f aca="false">C17/D17</f>
        <v>526.025826074309</v>
      </c>
      <c r="F17" s="47" t="n">
        <f aca="false" t="array" ref="F17:F17">SUM(IF(YEAR('[1]Pricing Summary'!$AB$12:$AB$250)=YEAR($A17),'[1]Pricing Summary'!$AK$12:$AK$248))/12</f>
        <v>33.69</v>
      </c>
      <c r="G17" s="47" t="n">
        <f aca="false">VLOOKUP(B17,'[1]Pricing Summary'!P$18:Q$30,2)</f>
        <v>5.28178405837202</v>
      </c>
      <c r="H17" s="48" t="n">
        <f aca="false">F17/G17</f>
        <v>6.37852657883634</v>
      </c>
      <c r="I17" s="48" t="n">
        <v>7.08</v>
      </c>
      <c r="J17" s="49" t="n">
        <f aca="false">H17-I17</f>
        <v>-0.701473421163665</v>
      </c>
      <c r="K17" s="50" t="n">
        <f aca="false">E17*24*H17/10000</f>
        <v>8.05264731064637</v>
      </c>
      <c r="L17" s="50" t="n">
        <f aca="false" t="array" ref="L17:L17">-(SUM(IF(YEAR([1]GasPosn!$A$12:$A$188)=YEAR(A17),[1]GasPosn!$D$12:$D$188))*1.055/D17*24+SUM(IF(YEAR([1]GasPosn!$A$329:$A$445)=YEAR(A17),[1]GasPosn!$D$329:$D$445))/D17*24)</f>
        <v>3.55225854242104</v>
      </c>
      <c r="M17" s="51" t="n">
        <f aca="false">L17/K17</f>
        <v>0.441129283996409</v>
      </c>
      <c r="N17" s="53" t="n">
        <f aca="false" t="array" ref="N17:N17">-(SUM(IF(YEAR([1]GasPosn!$A$200:$A$316)=YEAR(A17),[1]GasPosn!$D$200:$D$316))*1.055/D17*24+SUM(IF(YEAR([1]GasPosn!$A$329:$A$445)=YEAR(A17),[1]GasPosn!$D$329:$D$445))/D17*24)</f>
        <v>-0</v>
      </c>
      <c r="O17" s="3"/>
      <c r="P17" s="40"/>
      <c r="Q17" s="41"/>
      <c r="R17" s="40"/>
      <c r="S17" s="42"/>
      <c r="T17" s="3"/>
      <c r="U17" s="3"/>
    </row>
    <row r="18" customFormat="false" ht="12.75" hidden="false" customHeight="false" outlineLevel="0" collapsed="false">
      <c r="A18" s="29" t="n">
        <v>41275</v>
      </c>
      <c r="B18" s="43" t="s">
        <v>35</v>
      </c>
      <c r="C18" s="44" t="n">
        <f aca="false" t="array" ref="C18:C18">SUM(IF(YEAR([2]EnergyCurve!$D$30:$D$300)=YEAR($A18),[2]EnergyCurve!$O$30:$O$300))+SUM(IF(YEAR([2]EnergyCurve!$D$30:$D$300)=YEAR($A18),[2]EnergyCurve!$P$30:$P$300))+SUM(IF(YEAR([2]EnergyCurve!$D$30:$D$300)=YEAR($A18),[2]EnergyCurve!$Q$30:$Q$300))+SUM(IF(YEAR([2]EnergyCurve!$D$30:$D$300)=YEAR($A18),[2]EnergyCurve!$R$30:$R$300))+SUM(IF(YEAR([2]OperatingCurve!$D$30:$D$300)=YEAR($A18),[2]OperatingCurve!$O$30:$O$300))</f>
        <v>2258856.73291016</v>
      </c>
      <c r="D18" s="45" t="n">
        <f aca="false" t="array" ref="D18:D18">SUM(IF(YEAR('[1]Pricing Summary'!$AB$12:$AB$250)=YEAR($A18),'[1]Pricing Summary'!$AO$12:$AO$248))</f>
        <v>4311.24022835052</v>
      </c>
      <c r="E18" s="46" t="n">
        <f aca="false">C18/D18</f>
        <v>523.945921188993</v>
      </c>
      <c r="F18" s="47" t="n">
        <f aca="false" t="array" ref="F18:F18">SUM(IF(YEAR('[1]Pricing Summary'!$AB$12:$AB$250)=YEAR($A18),'[1]Pricing Summary'!$AK$12:$AK$248))/12</f>
        <v>33.69</v>
      </c>
      <c r="G18" s="47" t="n">
        <f aca="false">VLOOKUP(B18,'[1]Pricing Summary'!P$18:Q$30,2)</f>
        <v>5.33803563475779</v>
      </c>
      <c r="H18" s="48" t="n">
        <f aca="false">F18/G18</f>
        <v>6.31131043424154</v>
      </c>
      <c r="I18" s="48" t="n">
        <v>7.04</v>
      </c>
      <c r="J18" s="49" t="n">
        <f aca="false">H18-I18</f>
        <v>-0.728689565758458</v>
      </c>
      <c r="K18" s="50" t="n">
        <f aca="false">E18*24*H18/10000</f>
        <v>7.93628486250814</v>
      </c>
      <c r="L18" s="50" t="n">
        <f aca="false" t="array" ref="L18:L18">-(SUM(IF(YEAR([1]GasPosn!$A$12:$A$188)=YEAR(A18),[1]GasPosn!$D$12:$D$188))*1.055/D18*24+SUM(IF(YEAR([1]GasPosn!$A$329:$A$445)=YEAR(A18),[1]GasPosn!$D$329:$D$445))/D18*24)</f>
        <v>3.55239207918609</v>
      </c>
      <c r="M18" s="51" t="n">
        <f aca="false">L18/K18</f>
        <v>0.447613983208689</v>
      </c>
      <c r="N18" s="53" t="n">
        <f aca="false" t="array" ref="N18:N18">-(SUM(IF(YEAR([1]GasPosn!$A$200:$A$316)=YEAR(A18),[1]GasPosn!$D$200:$D$316))*1.055/D18*24+SUM(IF(YEAR([1]GasPosn!$A$329:$A$445)=YEAR(A18),[1]GasPosn!$D$329:$D$445))/D18*24)</f>
        <v>-0</v>
      </c>
      <c r="O18" s="3"/>
      <c r="P18" s="40"/>
      <c r="Q18" s="41"/>
      <c r="R18" s="40"/>
      <c r="S18" s="42"/>
      <c r="T18" s="3"/>
      <c r="U18" s="3"/>
    </row>
    <row r="19" customFormat="false" ht="12.75" hidden="false" customHeight="false" outlineLevel="0" collapsed="false">
      <c r="A19" s="29" t="n">
        <v>41640</v>
      </c>
      <c r="B19" s="43" t="s">
        <v>36</v>
      </c>
      <c r="C19" s="44" t="n">
        <f aca="false" t="array" ref="C19:C19">SUM(IF(YEAR([2]EnergyCurve!$D$30:$D$300)=YEAR($A19),[2]EnergyCurve!$O$30:$O$300))+SUM(IF(YEAR([2]EnergyCurve!$D$30:$D$300)=YEAR($A19),[2]EnergyCurve!$P$30:$P$300))+SUM(IF(YEAR([2]EnergyCurve!$D$30:$D$300)=YEAR($A19),[2]EnergyCurve!$Q$30:$Q$300))+SUM(IF(YEAR([2]EnergyCurve!$D$30:$D$300)=YEAR($A19),[2]EnergyCurve!$R$30:$R$300))+SUM(IF(YEAR([2]OperatingCurve!$D$30:$D$300)=YEAR($A19),[2]OperatingCurve!$O$30:$O$300))</f>
        <v>2112513.40332031</v>
      </c>
      <c r="D19" s="45" t="n">
        <f aca="false" t="array" ref="D19:D19">SUM(IF(YEAR('[1]Pricing Summary'!$AB$12:$AB$250)=YEAR($A19),'[1]Pricing Summary'!$AO$12:$AO$248))</f>
        <v>4032.38529860458</v>
      </c>
      <c r="E19" s="46" t="n">
        <f aca="false">C19/D19</f>
        <v>523.886793271307</v>
      </c>
      <c r="F19" s="47" t="n">
        <f aca="false" t="array" ref="F19:F19">SUM(IF(YEAR('[1]Pricing Summary'!$AB$12:$AB$250)=YEAR($A19),'[1]Pricing Summary'!$AK$12:$AK$248))/12</f>
        <v>33.69</v>
      </c>
      <c r="G19" s="47" t="n">
        <f aca="false">VLOOKUP(B19,'[1]Pricing Summary'!P$18:Q$36,2)</f>
        <v>5.40845656585133</v>
      </c>
      <c r="H19" s="48" t="n">
        <f aca="false">F19/G19</f>
        <v>6.22913387392563</v>
      </c>
      <c r="I19" s="48" t="n">
        <v>7.03</v>
      </c>
      <c r="J19" s="49" t="n">
        <f aca="false">H19-I19</f>
        <v>-0.800866126074371</v>
      </c>
      <c r="K19" s="50" t="n">
        <f aca="false">E19*24*H19/10000</f>
        <v>7.83206632816457</v>
      </c>
      <c r="L19" s="50" t="n">
        <f aca="false" t="array" ref="L19:L19">-(SUM(IF(YEAR([1]GasPosn!$A$12:$A$188)=YEAR(A19),[1]GasPosn!$D$12:$D$188))*1.055/D19*24+SUM(IF(YEAR([1]GasPosn!$A$329:$A$445)=YEAR(A19),[1]GasPosn!$D$329:$D$445))/D19*24)</f>
        <v>3.55256775614854</v>
      </c>
      <c r="M19" s="51" t="n">
        <f aca="false">L19/K19</f>
        <v>0.453592654517403</v>
      </c>
      <c r="N19" s="53" t="n">
        <f aca="false" t="array" ref="N19:N19">-(SUM(IF(YEAR([1]GasPosn!$A$200:$A$316)=YEAR(A19),[1]GasPosn!$D$200:$D$316))*1.055/D19*24+SUM(IF(YEAR([1]GasPosn!$A$329:$A$445)=YEAR(A19),[1]GasPosn!$D$329:$D$445))/D19*24)</f>
        <v>-0</v>
      </c>
      <c r="O19" s="3"/>
      <c r="P19" s="40"/>
      <c r="Q19" s="41"/>
      <c r="R19" s="40"/>
      <c r="S19" s="42"/>
      <c r="T19" s="3"/>
      <c r="U19" s="3"/>
    </row>
    <row r="20" customFormat="false" ht="12.75" hidden="false" customHeight="false" outlineLevel="0" collapsed="false">
      <c r="A20" s="29" t="n">
        <v>42005</v>
      </c>
      <c r="B20" s="43" t="s">
        <v>37</v>
      </c>
      <c r="C20" s="44" t="n">
        <f aca="false" t="array" ref="C20:C20">SUM(IF(YEAR([2]EnergyCurve!$D$30:$D$300)=YEAR($A20),[2]EnergyCurve!$O$30:$O$300))+SUM(IF(YEAR([2]EnergyCurve!$D$30:$D$300)=YEAR($A20),[2]EnergyCurve!$P$30:$P$300))+SUM(IF(YEAR([2]EnergyCurve!$D$30:$D$300)=YEAR($A20),[2]EnergyCurve!$Q$30:$Q$300))+SUM(IF(YEAR([2]EnergyCurve!$D$30:$D$300)=YEAR($A20),[2]EnergyCurve!$R$30:$R$300))+SUM(IF(YEAR([2]OperatingCurve!$D$30:$D$300)=YEAR($A20),[2]OperatingCurve!$O$30:$O$300))</f>
        <v>1974113.09448242</v>
      </c>
      <c r="D20" s="45" t="n">
        <f aca="false" t="array" ref="D20:D20">SUM(IF(YEAR('[1]Pricing Summary'!$AB$12:$AB$250)=YEAR($A20),'[1]Pricing Summary'!$AO$12:$AO$248))</f>
        <v>3767.24613465931</v>
      </c>
      <c r="E20" s="46" t="n">
        <f aca="false">C20/D20</f>
        <v>524.020205720099</v>
      </c>
      <c r="F20" s="47" t="n">
        <f aca="false" t="array" ref="F20:F20">SUM(IF(YEAR('[1]Pricing Summary'!$AB$12:$AB$250)=YEAR($A20),'[1]Pricing Summary'!$AK$12:$AK$248))/12</f>
        <v>33.69</v>
      </c>
      <c r="G20" s="47" t="n">
        <f aca="false">VLOOKUP(B20,'[1]Pricing Summary'!P$18:Q$36,2)</f>
        <v>5.48435560065063</v>
      </c>
      <c r="H20" s="48" t="n">
        <f aca="false">F20/G20</f>
        <v>6.14292771169018</v>
      </c>
      <c r="I20" s="48" t="n">
        <v>7</v>
      </c>
      <c r="J20" s="49" t="n">
        <f aca="false">H20-I20</f>
        <v>-0.857072288309824</v>
      </c>
      <c r="K20" s="50" t="n">
        <f aca="false">E20*24*H20/10000</f>
        <v>7.7256437836886</v>
      </c>
      <c r="L20" s="50" t="n">
        <f aca="false" t="array" ref="L20:L20">-(SUM(IF(YEAR([1]GasPosn!$A$12:$A$188)=YEAR(A20),[1]GasPosn!$D$12:$D$188))*1.055/D20*24+SUM(IF(YEAR([1]GasPosn!$A$329:$A$445)=YEAR(A20),[1]GasPosn!$D$329:$D$445))/D20*24)</f>
        <v>3.55274339013338</v>
      </c>
      <c r="M20" s="51" t="n">
        <f aca="false">L20/K20</f>
        <v>0.459863732991987</v>
      </c>
      <c r="N20" s="53" t="n">
        <f aca="false" t="array" ref="N20:N20">-(SUM(IF(YEAR([1]GasPosn!$A$200:$A$316)=YEAR(A20),[1]GasPosn!$D$200:$D$316))*1.055/D20*24+SUM(IF(YEAR([1]GasPosn!$A$329:$A$445)=YEAR(A20),[1]GasPosn!$D$329:$D$445))/D20*24)</f>
        <v>-0</v>
      </c>
      <c r="O20" s="3"/>
      <c r="P20" s="40"/>
      <c r="Q20" s="41"/>
      <c r="R20" s="40"/>
      <c r="S20" s="42"/>
      <c r="T20" s="3"/>
      <c r="U20" s="3"/>
    </row>
    <row r="21" customFormat="false" ht="12.75" hidden="false" customHeight="false" outlineLevel="0" collapsed="false">
      <c r="A21" s="29" t="n">
        <v>42370</v>
      </c>
      <c r="B21" s="43" t="s">
        <v>38</v>
      </c>
      <c r="C21" s="44" t="n">
        <f aca="false" t="array" ref="C21:C21">SUM(IF(YEAR([2]EnergyCurve!$D$30:$D$300)=YEAR($A21),[2]EnergyCurve!$O$30:$O$300))+SUM(IF(YEAR([2]EnergyCurve!$D$30:$D$300)=YEAR($A21),[2]EnergyCurve!$P$30:$P$300))+SUM(IF(YEAR([2]EnergyCurve!$D$30:$D$300)=YEAR($A21),[2]EnergyCurve!$Q$30:$Q$300))+SUM(IF(YEAR([2]EnergyCurve!$D$30:$D$300)=YEAR($A21),[2]EnergyCurve!$R$30:$R$300))+SUM(IF(YEAR([2]OperatingCurve!$D$30:$D$300)=YEAR($A21),[2]OperatingCurve!$O$30:$O$300))</f>
        <v>1845742.078125</v>
      </c>
      <c r="D21" s="45" t="n">
        <f aca="false" t="array" ref="D21:D21">SUM(IF(YEAR('[1]Pricing Summary'!$AB$12:$AB$250)=YEAR($A21),'[1]Pricing Summary'!$AO$12:$AO$248))</f>
        <v>3525.83425347633</v>
      </c>
      <c r="E21" s="46" t="n">
        <f aca="false">C21/D21</f>
        <v>523.490880578171</v>
      </c>
      <c r="F21" s="47" t="n">
        <f aca="false" t="array" ref="F21:F21">SUM(IF(YEAR('[1]Pricing Summary'!$AB$12:$AB$250)=YEAR($A21),'[1]Pricing Summary'!$AK$12:$AK$248))/12</f>
        <v>33.69</v>
      </c>
      <c r="G21" s="47" t="n">
        <f aca="false">VLOOKUP(B21,'[1]Pricing Summary'!P$18:Q$36,2)</f>
        <v>5.61429331105198</v>
      </c>
      <c r="H21" s="48" t="n">
        <f aca="false">F21/G21</f>
        <v>6.00075523907519</v>
      </c>
      <c r="I21" s="48" t="n">
        <v>7</v>
      </c>
      <c r="J21" s="49" t="n">
        <f aca="false">H21-I21</f>
        <v>-0.999244760924808</v>
      </c>
      <c r="K21" s="50" t="n">
        <f aca="false">E21*24*H21/10000</f>
        <v>7.53921754617011</v>
      </c>
      <c r="L21" s="54" t="n">
        <f aca="false" t="array" ref="L21:L21">-(SUM(IF(YEAR([1]GasPosn!$A$12:$A$188)=YEAR(A21),[1]GasPosn!$D$12:$D$188))*1.055/D21*24+SUM(IF(YEAR([1]GasPosn!$A$329:$A$445)=YEAR(A21),[1]GasPosn!$D$329:$D$445))/D21*24)</f>
        <v>-0</v>
      </c>
      <c r="M21" s="51" t="n">
        <f aca="false">L21/K21</f>
        <v>-0</v>
      </c>
      <c r="N21" s="53" t="n">
        <f aca="false" t="array" ref="N21:N21">-(SUM(IF(YEAR([1]GasPosn!$A$200:$A$316)=YEAR(A21),[1]GasPosn!$D$200:$D$316))*1.055/D21*24+SUM(IF(YEAR([1]GasPosn!$A$329:$A$445)=YEAR(A21),[1]GasPosn!$D$329:$D$445))/D21*24)</f>
        <v>-0</v>
      </c>
      <c r="O21" s="3"/>
      <c r="P21" s="40"/>
      <c r="Q21" s="41"/>
      <c r="R21" s="40"/>
      <c r="S21" s="42"/>
      <c r="T21" s="3"/>
      <c r="U21" s="3"/>
    </row>
    <row r="22" customFormat="false" ht="12.75" hidden="false" customHeight="false" outlineLevel="0" collapsed="false">
      <c r="A22" s="29" t="n">
        <v>42736</v>
      </c>
      <c r="B22" s="43" t="s">
        <v>39</v>
      </c>
      <c r="C22" s="44" t="n">
        <f aca="false" t="array" ref="C22:C22">SUM(IF(YEAR([2]EnergyCurve!$D$30:$D$300)=YEAR($A22),[2]EnergyCurve!$O$30:$O$300))+SUM(IF(YEAR([2]EnergyCurve!$D$30:$D$300)=YEAR($A22),[2]EnergyCurve!$P$30:$P$300))+SUM(IF(YEAR([2]EnergyCurve!$D$30:$D$300)=YEAR($A22),[2]EnergyCurve!$Q$30:$Q$300))+SUM(IF(YEAR([2]EnergyCurve!$D$30:$D$300)=YEAR($A22),[2]EnergyCurve!$R$30:$R$300))+SUM(IF(YEAR([2]OperatingCurve!$D$30:$D$300)=YEAR($A22),[2]OperatingCurve!$O$30:$O$300))</f>
        <v>1719464.93212891</v>
      </c>
      <c r="D22" s="45" t="n">
        <f aca="false" t="array" ref="D22:D22">SUM(IF(YEAR('[1]Pricing Summary'!$AB$12:$AB$250)=YEAR($A22),'[1]Pricing Summary'!$AO$12:$AO$248))</f>
        <v>3291.82045663543</v>
      </c>
      <c r="E22" s="46" t="n">
        <f aca="false">C22/D22</f>
        <v>522.344688837122</v>
      </c>
      <c r="F22" s="47" t="n">
        <f aca="false" t="array" ref="F22:F22">SUM(IF(YEAR('[1]Pricing Summary'!$AB$12:$AB$250)=YEAR($A22),'[1]Pricing Summary'!$AK$12:$AK$248))/12</f>
        <v>33.69</v>
      </c>
      <c r="G22" s="47" t="n">
        <f aca="false">VLOOKUP(B22,'[1]Pricing Summary'!P$18:Q$36,2)</f>
        <v>5.72329431058531</v>
      </c>
      <c r="H22" s="48" t="n">
        <f aca="false">F22/G22</f>
        <v>5.88646995449629</v>
      </c>
      <c r="I22" s="48" t="n">
        <v>7</v>
      </c>
      <c r="J22" s="49" t="n">
        <f aca="false">H22-I22</f>
        <v>-1.11353004550371</v>
      </c>
      <c r="K22" s="50" t="n">
        <f aca="false">E22*24*H22/10000</f>
        <v>7.37943916015304</v>
      </c>
      <c r="L22" s="54" t="n">
        <f aca="false" t="array" ref="L22:L22">-(SUM(IF(YEAR([1]GasPosn!$A$12:$A$188)=YEAR(A22),[1]GasPosn!$D$12:$D$188))*1.055/D22*24+SUM(IF(YEAR([1]GasPosn!$A$329:$A$445)=YEAR(A22),[1]GasPosn!$D$329:$D$445))/D22*24)</f>
        <v>-0</v>
      </c>
      <c r="M22" s="51" t="n">
        <f aca="false">L22/K22</f>
        <v>-0</v>
      </c>
      <c r="N22" s="53" t="n">
        <f aca="false" t="array" ref="N22:N22">-(SUM(IF(YEAR([1]GasPosn!$A$200:$A$316)=YEAR(A22),[1]GasPosn!$D$200:$D$316))*1.055/D22*24+SUM(IF(YEAR([1]GasPosn!$A$329:$A$445)=YEAR(A22),[1]GasPosn!$D$329:$D$445))/D22*24)</f>
        <v>-0</v>
      </c>
      <c r="O22" s="3"/>
      <c r="P22" s="40"/>
      <c r="Q22" s="41"/>
      <c r="R22" s="40"/>
      <c r="S22" s="42"/>
      <c r="T22" s="3"/>
      <c r="U22" s="3"/>
    </row>
    <row r="23" customFormat="false" ht="12.75" hidden="false" customHeight="false" outlineLevel="0" collapsed="false">
      <c r="A23" s="29" t="n">
        <v>43101</v>
      </c>
      <c r="B23" s="43" t="s">
        <v>40</v>
      </c>
      <c r="C23" s="44" t="n">
        <f aca="false" t="array" ref="C23:C23">SUM(IF(YEAR([2]EnergyCurve!$D$30:$D$300)=YEAR($A23),[2]EnergyCurve!$O$30:$O$300))+SUM(IF(YEAR([2]EnergyCurve!$D$30:$D$300)=YEAR($A23),[2]EnergyCurve!$P$30:$P$300))+SUM(IF(YEAR([2]EnergyCurve!$D$30:$D$300)=YEAR($A23),[2]EnergyCurve!$Q$30:$Q$300))+SUM(IF(YEAR([2]EnergyCurve!$D$30:$D$300)=YEAR($A23),[2]EnergyCurve!$R$30:$R$300))+SUM(IF(YEAR([2]OperatingCurve!$D$30:$D$300)=YEAR($A23),[2]OperatingCurve!$O$30:$O$300))</f>
        <v>1610920.40917969</v>
      </c>
      <c r="D23" s="45" t="n">
        <f aca="false" t="array" ref="D23:D23">SUM(IF(YEAR('[1]Pricing Summary'!$AB$12:$AB$250)=YEAR($A23),'[1]Pricing Summary'!$AO$12:$AO$248))</f>
        <v>3084.37014925502</v>
      </c>
      <c r="E23" s="46" t="n">
        <f aca="false">C23/D23</f>
        <v>522.28504726282</v>
      </c>
      <c r="F23" s="47" t="n">
        <f aca="false" t="array" ref="F23:F23">SUM(IF(YEAR('[1]Pricing Summary'!$AB$12:$AB$250)=YEAR($A23),'[1]Pricing Summary'!$AK$12:$AK$248))/12</f>
        <v>33.69</v>
      </c>
      <c r="G23" s="47" t="n">
        <f aca="false">VLOOKUP(B23,'[1]Pricing Summary'!P$18:Q$36,2)</f>
        <v>5.82292966016723</v>
      </c>
      <c r="H23" s="48" t="n">
        <f aca="false">F23/G23</f>
        <v>5.78574737566595</v>
      </c>
      <c r="I23" s="48" t="n">
        <v>7</v>
      </c>
      <c r="J23" s="49" t="n">
        <f aca="false">H23-I23</f>
        <v>-1.21425262433405</v>
      </c>
      <c r="K23" s="50" t="n">
        <f aca="false">E23*24*H23/10000</f>
        <v>7.25234241972104</v>
      </c>
      <c r="L23" s="54" t="n">
        <f aca="false" t="array" ref="L23:L23">-(SUM(IF(YEAR([1]GasPosn!$A$12:$A$188)=YEAR(A23),[1]GasPosn!$D$12:$D$188))*1.055/D23*24+SUM(IF(YEAR([1]GasPosn!$A$329:$A$445)=YEAR(A23),[1]GasPosn!$D$329:$D$445))/D23*24)</f>
        <v>-0</v>
      </c>
      <c r="M23" s="51" t="n">
        <f aca="false">L23/K23</f>
        <v>-0</v>
      </c>
      <c r="N23" s="53" t="n">
        <f aca="false" t="array" ref="N23:N23">-(SUM(IF(YEAR([1]GasPosn!$A$200:$A$316)=YEAR(A23),[1]GasPosn!$D$200:$D$316))*1.055/D23*24+SUM(IF(YEAR([1]GasPosn!$A$329:$A$445)=YEAR(A23),[1]GasPosn!$D$329:$D$445))/D23*24)</f>
        <v>-0</v>
      </c>
      <c r="O23" s="3"/>
      <c r="P23" s="40"/>
      <c r="Q23" s="41"/>
      <c r="R23" s="40"/>
      <c r="S23" s="42"/>
      <c r="T23" s="3"/>
      <c r="U23" s="3"/>
    </row>
    <row r="24" customFormat="false" ht="12.75" hidden="false" customHeight="false" outlineLevel="0" collapsed="false">
      <c r="A24" s="29" t="n">
        <v>43466</v>
      </c>
      <c r="B24" s="43" t="s">
        <v>41</v>
      </c>
      <c r="C24" s="44" t="n">
        <f aca="false" t="array" ref="C24:C24">SUM(IF(YEAR([2]EnergyCurve!$D$30:$D$300)=YEAR($A24),[2]EnergyCurve!$O$30:$O$300))+SUM(IF(YEAR([2]EnergyCurve!$D$30:$D$300)=YEAR($A24),[2]EnergyCurve!$P$30:$P$300))+SUM(IF(YEAR([2]EnergyCurve!$D$30:$D$300)=YEAR($A24),[2]EnergyCurve!$Q$30:$Q$300))+SUM(IF(YEAR([2]EnergyCurve!$D$30:$D$300)=YEAR($A24),[2]EnergyCurve!$R$30:$R$300))+SUM(IF(YEAR([2]OperatingCurve!$D$30:$D$300)=YEAR($A24),[2]OperatingCurve!$O$30:$O$300))</f>
        <v>1462735.94873047</v>
      </c>
      <c r="D24" s="45" t="n">
        <f aca="false" t="array" ref="D24:D24">SUM(IF(YEAR('[1]Pricing Summary'!$AB$12:$AB$250)=YEAR($A24),'[1]Pricing Summary'!$AO$12:$AO$248))</f>
        <v>2888.74959960019</v>
      </c>
      <c r="E24" s="46" t="n">
        <f aca="false">C24/D24</f>
        <v>506.356088784198</v>
      </c>
      <c r="F24" s="47" t="n">
        <f aca="false" t="array" ref="F24:F24">SUM(IF(YEAR('[1]Pricing Summary'!$AB$12:$AB$250)=YEAR($A24),'[1]Pricing Summary'!$AK$12:$AK$248))/12</f>
        <v>33.69</v>
      </c>
      <c r="G24" s="47" t="n">
        <f aca="false">VLOOKUP(B24,'[1]Pricing Summary'!P$18:Q$36,2)</f>
        <v>5.91872580242295</v>
      </c>
      <c r="H24" s="48" t="n">
        <f aca="false">F24/G24</f>
        <v>5.69210352441202</v>
      </c>
      <c r="I24" s="48" t="n">
        <v>7</v>
      </c>
      <c r="J24" s="49" t="n">
        <f aca="false">H24-I24</f>
        <v>-1.30789647558798</v>
      </c>
      <c r="K24" s="50" t="n">
        <f aca="false">E24*24*H24/10000</f>
        <v>6.91735506618244</v>
      </c>
      <c r="L24" s="54" t="n">
        <f aca="false" t="array" ref="L24:L24">-(SUM(IF(YEAR([1]GasPosn!$A$12:$A$188)=YEAR(A24),[1]GasPosn!$D$12:$D$188))*1.055/D24*24+SUM(IF(YEAR([1]GasPosn!$A$329:$A$445)=YEAR(A24),[1]GasPosn!$D$329:$D$445))/D24*24)</f>
        <v>-0</v>
      </c>
      <c r="M24" s="51" t="n">
        <f aca="false">L24/K24</f>
        <v>-0</v>
      </c>
      <c r="N24" s="53" t="n">
        <f aca="false" t="array" ref="N24:N24">-(SUM(IF(YEAR([1]GasPosn!$A$200:$A$316)=YEAR(A24),[1]GasPosn!$D$200:$D$316))*1.055/D24*24+SUM(IF(YEAR([1]GasPosn!$A$329:$A$445)=YEAR(A24),[1]GasPosn!$D$329:$D$445))/D24*24)</f>
        <v>-0</v>
      </c>
      <c r="O24" s="3"/>
      <c r="P24" s="40"/>
      <c r="Q24" s="41"/>
      <c r="R24" s="40"/>
      <c r="S24" s="42"/>
      <c r="T24" s="3"/>
      <c r="U24" s="3"/>
    </row>
    <row r="25" customFormat="false" ht="13.5" hidden="false" customHeight="false" outlineLevel="0" collapsed="false">
      <c r="A25" s="29" t="n">
        <v>43831</v>
      </c>
      <c r="B25" s="55" t="s">
        <v>42</v>
      </c>
      <c r="C25" s="56" t="n">
        <f aca="false" t="array" ref="C25:C25">SUM(IF(YEAR([2]EnergyCurve!$D$30:$D$300)=YEAR($A25),[2]EnergyCurve!$O$30:$O$300))+SUM(IF(YEAR([2]EnergyCurve!$D$30:$D$300)=YEAR($A25),[2]EnergyCurve!$P$30:$P$300))+SUM(IF(YEAR([2]EnergyCurve!$D$30:$D$300)=YEAR($A25),[2]EnergyCurve!$Q$30:$Q$300))+SUM(IF(YEAR([2]EnergyCurve!$D$30:$D$300)=YEAR($A25),[2]EnergyCurve!$R$30:$R$300))+SUM(IF(YEAR([2]OperatingCurve!$D$30:$D$300)=YEAR($A25),[2]OperatingCurve!$O$30:$O$300))</f>
        <v>1356943.50756836</v>
      </c>
      <c r="D25" s="57" t="n">
        <f aca="false" t="array" ref="D25:D25">SUM(IF(YEAR('[1]Pricing Summary'!$AB$12:$AB$250)=YEAR($A25),'[1]Pricing Summary'!$AO$12:$AO$248))</f>
        <v>2711.5215958561</v>
      </c>
      <c r="E25" s="58" t="n">
        <f aca="false">C25/D25</f>
        <v>500.436179317958</v>
      </c>
      <c r="F25" s="59" t="n">
        <f aca="false" t="array" ref="F25:F25">SUM(IF(YEAR('[1]Pricing Summary'!$AB$12:$AB$250)=YEAR($A25),'[1]Pricing Summary'!$AK$12:$AK$248))/12</f>
        <v>33.69</v>
      </c>
      <c r="G25" s="59" t="n">
        <f aca="false">VLOOKUP(B25,'[1]Pricing Summary'!P$18:Q$36,2)</f>
        <v>6.0113855097868</v>
      </c>
      <c r="H25" s="60" t="n">
        <f aca="false">F25/G25</f>
        <v>5.60436524078371</v>
      </c>
      <c r="I25" s="60" t="n">
        <v>7</v>
      </c>
      <c r="J25" s="61" t="n">
        <f aca="false">H25-I25</f>
        <v>-1.39563475921629</v>
      </c>
      <c r="K25" s="62" t="n">
        <f aca="false">E25*24*H25/10000</f>
        <v>6.73110510864041</v>
      </c>
      <c r="L25" s="63" t="n">
        <f aca="false" t="array" ref="L25:L25">-(SUM(IF(YEAR([1]GasPosn!$A$12:$A$188)=YEAR(A25),[1]GasPosn!$D$12:$D$188))*1.055/D25*24+SUM(IF(YEAR([1]GasPosn!$A$329:$A$445)=YEAR(A25),[1]GasPosn!$D$329:$D$445))/D25*24)</f>
        <v>-0</v>
      </c>
      <c r="M25" s="64" t="n">
        <f aca="false">L25/K25</f>
        <v>-0</v>
      </c>
      <c r="N25" s="65" t="n">
        <f aca="false" t="array" ref="N25:N25">-(SUM(IF(YEAR([1]GasPosn!$A$200:$A$316)=YEAR(A25),[1]GasPosn!$D$200:$D$316))*1.055/D25*24+SUM(IF(YEAR([1]GasPosn!$A$329:$A$445)=YEAR(A25),[1]GasPosn!$D$329:$D$445))/D25*24)</f>
        <v>-0</v>
      </c>
      <c r="O25" s="3"/>
      <c r="P25" s="40"/>
      <c r="Q25" s="41"/>
      <c r="R25" s="40"/>
      <c r="S25" s="42"/>
      <c r="T25" s="3"/>
      <c r="U25" s="3"/>
    </row>
    <row r="26" customFormat="false" ht="13.5" hidden="false" customHeight="false" outlineLevel="0" collapsed="false">
      <c r="B26" s="20" t="s">
        <v>43</v>
      </c>
      <c r="C26" s="66" t="n">
        <f aca="false">SUM(C7:C25)</f>
        <v>48494994.1062012</v>
      </c>
      <c r="D26" s="22"/>
      <c r="E26" s="22"/>
      <c r="F26" s="22"/>
      <c r="G26" s="22"/>
      <c r="H26" s="22"/>
      <c r="I26" s="22"/>
      <c r="J26" s="22"/>
      <c r="K26" s="67" t="n">
        <f aca="false">SUM(K7:K25)*365</f>
        <v>58290.0961964017</v>
      </c>
      <c r="L26" s="67" t="n">
        <f aca="false">SUM(L7:L25)*365</f>
        <v>36400.3261155804</v>
      </c>
      <c r="M26" s="68" t="n">
        <f aca="false">L26/K26</f>
        <v>0.624468451603404</v>
      </c>
      <c r="N26" s="67" t="n">
        <f aca="false">SUM(N7:N25)*365</f>
        <v>18311.7756434223</v>
      </c>
      <c r="O26" s="3"/>
      <c r="P26" s="3"/>
      <c r="Q26" s="69"/>
      <c r="R26" s="28"/>
      <c r="S26" s="70"/>
      <c r="T26" s="3"/>
      <c r="U26" s="3"/>
    </row>
    <row r="27" customFormat="false" ht="12.75" hidden="false" customHeight="false" outlineLevel="0" collapsed="false">
      <c r="O27" s="3"/>
      <c r="P27" s="3"/>
      <c r="Q27" s="3"/>
      <c r="R27" s="3"/>
      <c r="S27" s="3"/>
      <c r="T27" s="3"/>
      <c r="U27" s="3"/>
    </row>
    <row r="28" customFormat="false" ht="12.75" hidden="false" customHeight="false" outlineLevel="0" collapsed="false">
      <c r="B28" s="0" t="s">
        <v>44</v>
      </c>
      <c r="O28" s="3"/>
      <c r="P28" s="3"/>
      <c r="Q28" s="3"/>
      <c r="R28" s="3"/>
      <c r="S28" s="3"/>
      <c r="T28" s="3"/>
      <c r="U28" s="3"/>
    </row>
    <row r="29" customFormat="false" ht="12.75" hidden="false" customHeight="false" outlineLevel="0" collapsed="false">
      <c r="O29" s="3"/>
      <c r="P29" s="3"/>
      <c r="Q29" s="3"/>
      <c r="R29" s="3"/>
      <c r="S29" s="3"/>
      <c r="T29" s="3"/>
      <c r="U29" s="3"/>
    </row>
    <row r="30" customFormat="false" ht="12.75" hidden="false" customHeight="false" outlineLevel="0" collapsed="false">
      <c r="O30" s="3"/>
      <c r="P30" s="3"/>
      <c r="Q30" s="3"/>
      <c r="R30" s="3"/>
      <c r="S30" s="3"/>
      <c r="T30" s="3"/>
      <c r="U3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2001-03-28T14:25:32Z</dcterms:created>
  <dc:creator>s_mcrouch</dc:creator>
  <dc:description/>
  <dc:language>en-US</dc:language>
  <cp:lastModifiedBy>s_mcrouch</cp:lastModifiedBy>
  <cp:lastPrinted>2001-05-22T13:28:16Z</cp:lastPrinted>
  <cp:revision>0</cp:revision>
  <dc:subject/>
  <dc:title/>
</cp:coreProperties>
</file>