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  <sheet name="Sheet2" sheetId="2" state="visible" r:id="rId4"/>
    <sheet name="Sheet3" sheetId="3" state="visible" r:id="rId5"/>
  </sheets>
  <externalReferences>
    <externalReference r:id="rId6"/>
    <externalReference r:id="rId7"/>
  </externalReferences>
  <definedNames>
    <definedName function="false" hidden="false" localSheetId="0" name="_xlnm.Print_Area" vbProcedure="false">Sheet1!$B$1:$M$30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<sst xmlns="http://schemas.openxmlformats.org/spreadsheetml/2006/main" count="43" uniqueCount="42">
  <si>
    <t xml:space="preserve">CONFIDENTIAL:  PPA - POWER AND GAS POSITIONS:</t>
  </si>
  <si>
    <t xml:space="preserve">Current to</t>
  </si>
  <si>
    <t xml:space="preserve">Power Price</t>
  </si>
  <si>
    <t xml:space="preserve">Aeco Gas Price</t>
  </si>
  <si>
    <t xml:space="preserve">Heat Rate</t>
  </si>
  <si>
    <t xml:space="preserve">Jan 11/2001</t>
  </si>
  <si>
    <t xml:space="preserve">Beg. Year</t>
  </si>
  <si>
    <t xml:space="preserve">Hedgeable Volume</t>
  </si>
  <si>
    <t xml:space="preserve">Current Gas Hedges</t>
  </si>
  <si>
    <t xml:space="preserve">AECO Basis Hedge</t>
  </si>
  <si>
    <t xml:space="preserve">Power (MWh)</t>
  </si>
  <si>
    <t xml:space="preserve">Discount Days</t>
  </si>
  <si>
    <t xml:space="preserve">Power (MW)</t>
  </si>
  <si>
    <t xml:space="preserve">($/MWh)</t>
  </si>
  <si>
    <t xml:space="preserve">($/GJ)</t>
  </si>
  <si>
    <t xml:space="preserve">(GJ/MWh)</t>
  </si>
  <si>
    <t xml:space="preserve">Heat Rates</t>
  </si>
  <si>
    <t xml:space="preserve">HR Delta</t>
  </si>
  <si>
    <t xml:space="preserve"> (contracts/day)</t>
  </si>
  <si>
    <t xml:space="preserve">(contracts/day)</t>
  </si>
  <si>
    <t xml:space="preserve">% Hedged</t>
  </si>
  <si>
    <t xml:space="preserve">Cal 2002</t>
  </si>
  <si>
    <t xml:space="preserve">Cal 2003</t>
  </si>
  <si>
    <t xml:space="preserve">Cal 2004</t>
  </si>
  <si>
    <t xml:space="preserve">Cal 2005</t>
  </si>
  <si>
    <t xml:space="preserve">Cal 2006</t>
  </si>
  <si>
    <t xml:space="preserve">Cal 2007</t>
  </si>
  <si>
    <t xml:space="preserve">Cal 2008</t>
  </si>
  <si>
    <t xml:space="preserve">Cal 2009</t>
  </si>
  <si>
    <t xml:space="preserve">Cal 2010</t>
  </si>
  <si>
    <t xml:space="preserve">Cal 2011</t>
  </si>
  <si>
    <t xml:space="preserve">Cal 2012</t>
  </si>
  <si>
    <t xml:space="preserve">Cal 2013</t>
  </si>
  <si>
    <t xml:space="preserve">Cal 2014</t>
  </si>
  <si>
    <t xml:space="preserve">Cal 2015</t>
  </si>
  <si>
    <t xml:space="preserve">Cal 2016</t>
  </si>
  <si>
    <t xml:space="preserve">Cal 2017</t>
  </si>
  <si>
    <t xml:space="preserve">Cal 2018</t>
  </si>
  <si>
    <t xml:space="preserve">Cal 2019</t>
  </si>
  <si>
    <t xml:space="preserve">Cal 2020</t>
  </si>
  <si>
    <t xml:space="preserve">Total</t>
  </si>
  <si>
    <t xml:space="preserve">Note: Power position is 710MW * Availability factor (of 81-87%) - 9% transmission losses - hedges</t>
  </si>
</sst>
</file>

<file path=xl/styles.xml><?xml version="1.0" encoding="utf-8"?>
<styleSheet xmlns="http://schemas.openxmlformats.org/spreadsheetml/2006/main">
  <numFmts count="12">
    <numFmt numFmtId="164" formatCode="General"/>
    <numFmt numFmtId="165" formatCode="[$-409]m/d/yyyy"/>
    <numFmt numFmtId="166" formatCode="_(* #,##0.00_);_(* \(#,##0.00\);_(* \-??_);_(@_)"/>
    <numFmt numFmtId="167" formatCode="#,#00"/>
    <numFmt numFmtId="168" formatCode="_(* #,##0_);_(* \(#,##0\);_(* \-??_);_(@_)"/>
    <numFmt numFmtId="169" formatCode="0"/>
    <numFmt numFmtId="170" formatCode="[$-409]#,##0.00_);\(#,##0.00\)"/>
    <numFmt numFmtId="171" formatCode="0.00"/>
    <numFmt numFmtId="172" formatCode="0.00_);\(0.00\)"/>
    <numFmt numFmtId="173" formatCode="0.0"/>
    <numFmt numFmtId="174" formatCode="0%"/>
    <numFmt numFmtId="175" formatCode="0.00%"/>
  </numFmts>
  <fonts count="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4"/>
      <name val="Arial"/>
      <family val="2"/>
    </font>
    <font>
      <b val="true"/>
      <sz val="10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18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/>
      <right style="medium"/>
      <top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74" fontId="0" fillId="0" borderId="0" applyFont="true" applyBorder="false" applyAlignment="false" applyProtection="false"/>
  </cellStyleXfs>
  <cellXfs count="6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2" borderId="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6" fillId="2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6" fillId="2" borderId="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6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6" fillId="2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6" fillId="2" borderId="1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11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2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6" fillId="2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1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6" fillId="2" borderId="16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17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2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5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5" fillId="0" borderId="17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5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externalLink" Target="externalLinks/externalLink1.xml"/><Relationship Id="rId7" Type="http://schemas.openxmlformats.org/officeDocument/2006/relationships/externalLink" Target="externalLinks/externalLink2.xml"/><Relationship Id="rId8" Type="http://schemas.openxmlformats.org/officeDocument/2006/relationships/sharedStrings" Target="sharedStrings.xml"/>
</Relationship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M:/power2/Curve/NEW_SYS/Alberta/alberta4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M:/power2/Curve/NEW_SYS/Alberta/ALBERTASUM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Top"/>
      <sheetName val="OtherPosn"/>
      <sheetName val="EnergyCurve"/>
      <sheetName val="OperatingCurve"/>
      <sheetName val="Tregion"/>
      <sheetName val="Tbasis"/>
      <sheetName val="Cd"/>
    </sheetNames>
    <sheetDataSet>
      <sheetData sheetId="0"/>
      <sheetData sheetId="1"/>
      <sheetData sheetId="2">
        <row r="30">
          <cell r="D30">
            <v>37096</v>
          </cell>
        </row>
        <row r="30">
          <cell r="O30">
            <v>974.376892089844</v>
          </cell>
          <cell r="P30">
            <v>294.470153808594</v>
          </cell>
          <cell r="Q30">
            <v>0</v>
          </cell>
          <cell r="R30">
            <v>0</v>
          </cell>
        </row>
        <row r="31">
          <cell r="D31">
            <v>37097</v>
          </cell>
        </row>
        <row r="31">
          <cell r="O31">
            <v>989.369934082031</v>
          </cell>
          <cell r="P31">
            <v>301.966674804688</v>
          </cell>
          <cell r="Q31">
            <v>0</v>
          </cell>
          <cell r="R31">
            <v>0</v>
          </cell>
        </row>
        <row r="32">
          <cell r="D32">
            <v>37098</v>
          </cell>
        </row>
        <row r="32">
          <cell r="O32">
            <v>1003.77368164063</v>
          </cell>
          <cell r="P32">
            <v>309.168548583984</v>
          </cell>
          <cell r="Q32">
            <v>0</v>
          </cell>
          <cell r="R32">
            <v>0</v>
          </cell>
        </row>
        <row r="33">
          <cell r="D33">
            <v>37099</v>
          </cell>
        </row>
        <row r="33">
          <cell r="O33">
            <v>1055.06396484375</v>
          </cell>
          <cell r="P33">
            <v>334.813690185547</v>
          </cell>
          <cell r="Q33">
            <v>0</v>
          </cell>
          <cell r="R33">
            <v>0</v>
          </cell>
        </row>
        <row r="34">
          <cell r="D34">
            <v>37103</v>
          </cell>
        </row>
        <row r="34">
          <cell r="O34">
            <v>2170.7353515625</v>
          </cell>
          <cell r="P34">
            <v>947.194396972656</v>
          </cell>
          <cell r="Q34">
            <v>670.295837402344</v>
          </cell>
          <cell r="R34">
            <v>210.981643676758</v>
          </cell>
        </row>
        <row r="35">
          <cell r="D35">
            <v>37104</v>
          </cell>
        </row>
        <row r="35">
          <cell r="O35">
            <v>94584.5</v>
          </cell>
          <cell r="P35">
            <v>54225.28515625</v>
          </cell>
          <cell r="Q35">
            <v>13057.6904296875</v>
          </cell>
          <cell r="R35">
            <v>11205.9619140625</v>
          </cell>
        </row>
        <row r="36">
          <cell r="D36">
            <v>37135</v>
          </cell>
        </row>
        <row r="36">
          <cell r="O36">
            <v>68013.703125</v>
          </cell>
          <cell r="P36">
            <v>43274.265625</v>
          </cell>
          <cell r="Q36">
            <v>13944.28125</v>
          </cell>
          <cell r="R36">
            <v>13808.7880859375</v>
          </cell>
        </row>
        <row r="37">
          <cell r="D37">
            <v>37165</v>
          </cell>
        </row>
        <row r="37">
          <cell r="O37">
            <v>51690.3359375</v>
          </cell>
          <cell r="P37">
            <v>22418.0546875</v>
          </cell>
          <cell r="Q37">
            <v>7257.80224609375</v>
          </cell>
          <cell r="R37">
            <v>4090.40869140625</v>
          </cell>
        </row>
        <row r="38">
          <cell r="D38">
            <v>37196</v>
          </cell>
        </row>
        <row r="38">
          <cell r="O38">
            <v>43356.19921875</v>
          </cell>
          <cell r="P38">
            <v>19775.943359375</v>
          </cell>
          <cell r="Q38">
            <v>7744.27294921875</v>
          </cell>
          <cell r="R38">
            <v>5786.27734375</v>
          </cell>
        </row>
        <row r="39">
          <cell r="D39">
            <v>37226</v>
          </cell>
        </row>
        <row r="39">
          <cell r="O39">
            <v>45571.5234375</v>
          </cell>
          <cell r="P39">
            <v>23706.6015625</v>
          </cell>
          <cell r="Q39">
            <v>10475.0185546875</v>
          </cell>
          <cell r="R39">
            <v>8044.974609375</v>
          </cell>
        </row>
        <row r="40">
          <cell r="D40">
            <v>37257</v>
          </cell>
        </row>
        <row r="40">
          <cell r="O40">
            <v>149144.046875</v>
          </cell>
          <cell r="P40">
            <v>105317.546875</v>
          </cell>
          <cell r="Q40">
            <v>27191.59765625</v>
          </cell>
          <cell r="R40">
            <v>33949.25390625</v>
          </cell>
        </row>
        <row r="41">
          <cell r="D41">
            <v>37288</v>
          </cell>
        </row>
        <row r="41">
          <cell r="O41">
            <v>135066.421875</v>
          </cell>
          <cell r="P41">
            <v>94772.9296875</v>
          </cell>
          <cell r="Q41">
            <v>27077.4921875</v>
          </cell>
          <cell r="R41">
            <v>27077.4921875</v>
          </cell>
        </row>
        <row r="42">
          <cell r="D42">
            <v>37316</v>
          </cell>
        </row>
        <row r="42">
          <cell r="O42">
            <v>141304.3125</v>
          </cell>
          <cell r="P42">
            <v>104565.8203125</v>
          </cell>
          <cell r="Q42">
            <v>33738.3515625</v>
          </cell>
          <cell r="R42">
            <v>33738.3515625</v>
          </cell>
        </row>
        <row r="43">
          <cell r="D43">
            <v>37347</v>
          </cell>
        </row>
        <row r="43">
          <cell r="O43">
            <v>147580.140625</v>
          </cell>
          <cell r="P43">
            <v>100432.859375</v>
          </cell>
          <cell r="Q43">
            <v>26905.83984375</v>
          </cell>
          <cell r="R43">
            <v>26905.314453125</v>
          </cell>
        </row>
        <row r="44">
          <cell r="D44">
            <v>37377</v>
          </cell>
        </row>
        <row r="44">
          <cell r="O44">
            <v>147001.03125</v>
          </cell>
          <cell r="P44">
            <v>103775.6875</v>
          </cell>
          <cell r="Q44">
            <v>26793.83984375</v>
          </cell>
          <cell r="R44">
            <v>33453.90625</v>
          </cell>
        </row>
        <row r="45">
          <cell r="D45">
            <v>37408</v>
          </cell>
        </row>
        <row r="45">
          <cell r="O45">
            <v>133084.765625</v>
          </cell>
          <cell r="P45">
            <v>100054.15625</v>
          </cell>
          <cell r="Q45">
            <v>33365.34375</v>
          </cell>
          <cell r="R45">
            <v>33365.34375</v>
          </cell>
        </row>
        <row r="46">
          <cell r="D46">
            <v>37438</v>
          </cell>
        </row>
        <row r="46">
          <cell r="O46">
            <v>145748.234375</v>
          </cell>
          <cell r="P46">
            <v>102894.625</v>
          </cell>
          <cell r="Q46">
            <v>26560.3828125</v>
          </cell>
          <cell r="R46">
            <v>33158.02734375</v>
          </cell>
        </row>
        <row r="47">
          <cell r="D47">
            <v>37469</v>
          </cell>
        </row>
        <row r="47">
          <cell r="O47">
            <v>145169.859375</v>
          </cell>
          <cell r="P47">
            <v>102497.046875</v>
          </cell>
          <cell r="Q47">
            <v>33077.66796875</v>
          </cell>
          <cell r="R47">
            <v>26462.1328125</v>
          </cell>
        </row>
        <row r="48">
          <cell r="D48">
            <v>37500</v>
          </cell>
        </row>
        <row r="48">
          <cell r="O48">
            <v>131380.65625</v>
          </cell>
          <cell r="P48">
            <v>98709.8203125</v>
          </cell>
          <cell r="Q48">
            <v>26329.349609375</v>
          </cell>
          <cell r="R48">
            <v>39450.58984375</v>
          </cell>
        </row>
        <row r="49">
          <cell r="D49">
            <v>37530</v>
          </cell>
        </row>
        <row r="49">
          <cell r="O49">
            <v>150135.4375</v>
          </cell>
          <cell r="P49">
            <v>101814.4296875</v>
          </cell>
          <cell r="Q49">
            <v>26163.490234375</v>
          </cell>
          <cell r="R49">
            <v>26178.515625</v>
          </cell>
        </row>
        <row r="50">
          <cell r="D50">
            <v>37561</v>
          </cell>
        </row>
        <row r="50">
          <cell r="O50">
            <v>130215.25</v>
          </cell>
          <cell r="P50">
            <v>97912.6328125</v>
          </cell>
          <cell r="Q50">
            <v>32636.830078125</v>
          </cell>
          <cell r="R50">
            <v>32591.4375</v>
          </cell>
        </row>
        <row r="51">
          <cell r="D51">
            <v>37591</v>
          </cell>
        </row>
        <row r="51">
          <cell r="O51">
            <v>136229.59375</v>
          </cell>
          <cell r="P51">
            <v>100764.203125</v>
          </cell>
          <cell r="Q51">
            <v>26002.45703125</v>
          </cell>
          <cell r="R51">
            <v>38963.22265625</v>
          </cell>
        </row>
        <row r="52">
          <cell r="D52">
            <v>37622</v>
          </cell>
        </row>
        <row r="52">
          <cell r="O52">
            <v>148617.1875</v>
          </cell>
          <cell r="P52">
            <v>104935.203125</v>
          </cell>
          <cell r="Q52">
            <v>27092.326171875</v>
          </cell>
          <cell r="R52">
            <v>33827.04296875</v>
          </cell>
        </row>
        <row r="53">
          <cell r="D53">
            <v>37653</v>
          </cell>
        </row>
        <row r="53">
          <cell r="O53">
            <v>134475.84375</v>
          </cell>
          <cell r="P53">
            <v>94348.765625</v>
          </cell>
          <cell r="Q53">
            <v>26956.326171875</v>
          </cell>
          <cell r="R53">
            <v>26956.326171875</v>
          </cell>
        </row>
        <row r="54">
          <cell r="D54">
            <v>37681</v>
          </cell>
        </row>
        <row r="54">
          <cell r="O54">
            <v>140566.71875</v>
          </cell>
          <cell r="P54">
            <v>104008.28125</v>
          </cell>
          <cell r="Q54">
            <v>33558.140625</v>
          </cell>
          <cell r="R54">
            <v>33558.140625</v>
          </cell>
        </row>
        <row r="55">
          <cell r="D55">
            <v>37712</v>
          </cell>
        </row>
        <row r="55">
          <cell r="O55">
            <v>146656.25</v>
          </cell>
          <cell r="P55">
            <v>99794.4609375</v>
          </cell>
          <cell r="Q55">
            <v>26734.2578125</v>
          </cell>
          <cell r="R55">
            <v>26734.2578125</v>
          </cell>
        </row>
        <row r="56">
          <cell r="D56">
            <v>37742</v>
          </cell>
        </row>
        <row r="56">
          <cell r="O56">
            <v>139306.875</v>
          </cell>
          <cell r="P56">
            <v>103038.6015625</v>
          </cell>
          <cell r="Q56">
            <v>33262.2890625</v>
          </cell>
          <cell r="R56">
            <v>33225.8046875</v>
          </cell>
        </row>
        <row r="57">
          <cell r="D57">
            <v>37773</v>
          </cell>
        </row>
        <row r="57">
          <cell r="O57">
            <v>138644.234375</v>
          </cell>
          <cell r="P57">
            <v>99254.2890625</v>
          </cell>
          <cell r="Q57">
            <v>26480.0234375</v>
          </cell>
          <cell r="R57">
            <v>33100.02734375</v>
          </cell>
        </row>
        <row r="58">
          <cell r="D58">
            <v>37803</v>
          </cell>
        </row>
        <row r="58">
          <cell r="O58">
            <v>144517.1875</v>
          </cell>
          <cell r="P58">
            <v>102016.546875</v>
          </cell>
          <cell r="Q58">
            <v>26333.42578125</v>
          </cell>
          <cell r="R58">
            <v>32876.5234375</v>
          </cell>
        </row>
        <row r="59">
          <cell r="D59">
            <v>37834</v>
          </cell>
        </row>
        <row r="59">
          <cell r="O59">
            <v>137310.515625</v>
          </cell>
          <cell r="P59">
            <v>101560.390625</v>
          </cell>
          <cell r="Q59">
            <v>32773.09765625</v>
          </cell>
          <cell r="R59">
            <v>32773.09765625</v>
          </cell>
        </row>
        <row r="60">
          <cell r="D60">
            <v>37865</v>
          </cell>
        </row>
        <row r="60">
          <cell r="O60">
            <v>136635.5</v>
          </cell>
          <cell r="P60">
            <v>97757.6875</v>
          </cell>
          <cell r="Q60">
            <v>26076.22265625</v>
          </cell>
          <cell r="R60">
            <v>32554.134765625</v>
          </cell>
        </row>
        <row r="61">
          <cell r="D61">
            <v>37895</v>
          </cell>
        </row>
        <row r="61">
          <cell r="O61">
            <v>148660.125</v>
          </cell>
          <cell r="P61">
            <v>100801.0625</v>
          </cell>
          <cell r="Q61">
            <v>25901.375</v>
          </cell>
          <cell r="R61">
            <v>25915.599609375</v>
          </cell>
        </row>
        <row r="62">
          <cell r="D62">
            <v>37926</v>
          </cell>
        </row>
        <row r="62">
          <cell r="O62">
            <v>122406.75</v>
          </cell>
          <cell r="P62">
            <v>96876.9140625</v>
          </cell>
          <cell r="Q62">
            <v>32290.8828125</v>
          </cell>
          <cell r="R62">
            <v>38706.09375</v>
          </cell>
        </row>
        <row r="63">
          <cell r="D63">
            <v>37956</v>
          </cell>
        </row>
        <row r="63">
          <cell r="O63">
            <v>141155.859375</v>
          </cell>
          <cell r="P63">
            <v>99650.1015625</v>
          </cell>
          <cell r="Q63">
            <v>25715.537109375</v>
          </cell>
          <cell r="R63">
            <v>32106.171875</v>
          </cell>
        </row>
        <row r="64">
          <cell r="D64">
            <v>37987</v>
          </cell>
        </row>
        <row r="64">
          <cell r="O64">
            <v>127624.0546875</v>
          </cell>
          <cell r="P64">
            <v>94417.8515625</v>
          </cell>
          <cell r="Q64">
            <v>30470.060546875</v>
          </cell>
          <cell r="R64">
            <v>30433.837890625</v>
          </cell>
        </row>
        <row r="65">
          <cell r="D65">
            <v>38018</v>
          </cell>
        </row>
        <row r="65">
          <cell r="O65">
            <v>120904.34375</v>
          </cell>
          <cell r="P65">
            <v>87869.1875</v>
          </cell>
          <cell r="Q65">
            <v>24223.009765625</v>
          </cell>
          <cell r="R65">
            <v>30278.76171875</v>
          </cell>
        </row>
        <row r="66">
          <cell r="D66">
            <v>38047</v>
          </cell>
        </row>
        <row r="66">
          <cell r="O66">
            <v>138375.546875</v>
          </cell>
          <cell r="P66">
            <v>93487.140625</v>
          </cell>
          <cell r="Q66">
            <v>24133.228515625</v>
          </cell>
          <cell r="R66">
            <v>24133.228515625</v>
          </cell>
        </row>
        <row r="67">
          <cell r="D67">
            <v>38078</v>
          </cell>
        </row>
        <row r="67">
          <cell r="O67">
            <v>132047.015625</v>
          </cell>
          <cell r="P67">
            <v>89860.8046875</v>
          </cell>
          <cell r="Q67">
            <v>24065.373046875</v>
          </cell>
          <cell r="R67">
            <v>24079.18359375</v>
          </cell>
        </row>
        <row r="68">
          <cell r="D68">
            <v>38108</v>
          </cell>
        </row>
        <row r="68">
          <cell r="O68">
            <v>119415.4140625</v>
          </cell>
          <cell r="P68">
            <v>92725.625</v>
          </cell>
          <cell r="Q68">
            <v>29942.68359375</v>
          </cell>
          <cell r="R68">
            <v>35895.203125</v>
          </cell>
        </row>
        <row r="69">
          <cell r="D69">
            <v>38139</v>
          </cell>
        </row>
        <row r="69">
          <cell r="O69">
            <v>130926.8046875</v>
          </cell>
          <cell r="P69">
            <v>89440.8828125</v>
          </cell>
          <cell r="Q69">
            <v>23843.412109375</v>
          </cell>
          <cell r="R69">
            <v>23843.412109375</v>
          </cell>
        </row>
        <row r="70">
          <cell r="D70">
            <v>38169</v>
          </cell>
        </row>
        <row r="70">
          <cell r="O70">
            <v>124544.96875</v>
          </cell>
          <cell r="P70">
            <v>92086.1015625</v>
          </cell>
          <cell r="Q70">
            <v>29708.8125</v>
          </cell>
          <cell r="R70">
            <v>29687.8125</v>
          </cell>
        </row>
        <row r="71">
          <cell r="D71">
            <v>38200</v>
          </cell>
        </row>
        <row r="71">
          <cell r="O71">
            <v>129884.015625</v>
          </cell>
          <cell r="P71">
            <v>91657.21875</v>
          </cell>
          <cell r="Q71">
            <v>23656.591796875</v>
          </cell>
          <cell r="R71">
            <v>29570.73828125</v>
          </cell>
        </row>
        <row r="72">
          <cell r="D72">
            <v>38231</v>
          </cell>
        </row>
        <row r="72">
          <cell r="O72">
            <v>123387.6953125</v>
          </cell>
          <cell r="P72">
            <v>88260.46875</v>
          </cell>
          <cell r="Q72">
            <v>23541.642578125</v>
          </cell>
          <cell r="R72">
            <v>29407.08203125</v>
          </cell>
        </row>
        <row r="73">
          <cell r="D73">
            <v>38261</v>
          </cell>
        </row>
        <row r="73">
          <cell r="O73">
            <v>122758.921875</v>
          </cell>
          <cell r="P73">
            <v>91142.375</v>
          </cell>
          <cell r="Q73">
            <v>29281.455078125</v>
          </cell>
          <cell r="R73">
            <v>29281.455078125</v>
          </cell>
        </row>
        <row r="74">
          <cell r="D74">
            <v>38292</v>
          </cell>
        </row>
        <row r="74">
          <cell r="O74">
            <v>122180.3671875</v>
          </cell>
          <cell r="P74">
            <v>87459.8515625</v>
          </cell>
          <cell r="Q74">
            <v>23317.0703125</v>
          </cell>
          <cell r="R74">
            <v>29124.794921875</v>
          </cell>
        </row>
        <row r="75">
          <cell r="D75">
            <v>38322</v>
          </cell>
        </row>
        <row r="75">
          <cell r="O75">
            <v>133195.40625</v>
          </cell>
          <cell r="P75">
            <v>89918.3359375</v>
          </cell>
          <cell r="Q75">
            <v>17400.349609375</v>
          </cell>
          <cell r="R75">
            <v>28980.80078125</v>
          </cell>
        </row>
        <row r="76">
          <cell r="D76">
            <v>38353</v>
          </cell>
        </row>
        <row r="76">
          <cell r="O76">
            <v>121032.1796875</v>
          </cell>
          <cell r="P76">
            <v>89472.328125</v>
          </cell>
          <cell r="Q76">
            <v>23086.14453125</v>
          </cell>
          <cell r="R76">
            <v>34610.54296875</v>
          </cell>
        </row>
        <row r="77">
          <cell r="D77">
            <v>38384</v>
          </cell>
        </row>
        <row r="77">
          <cell r="O77">
            <v>114733.875</v>
          </cell>
          <cell r="P77">
            <v>80458.015625</v>
          </cell>
          <cell r="Q77">
            <v>22982.103515625</v>
          </cell>
          <cell r="R77">
            <v>22982.103515625</v>
          </cell>
        </row>
        <row r="78">
          <cell r="D78">
            <v>38412</v>
          </cell>
        </row>
        <row r="78">
          <cell r="O78">
            <v>131264.328125</v>
          </cell>
          <cell r="P78">
            <v>88622.546875</v>
          </cell>
          <cell r="Q78">
            <v>22865.939453125</v>
          </cell>
          <cell r="R78">
            <v>22865.939453125</v>
          </cell>
        </row>
        <row r="79">
          <cell r="D79">
            <v>38443</v>
          </cell>
        </row>
        <row r="79">
          <cell r="O79">
            <v>119275.3125</v>
          </cell>
          <cell r="P79">
            <v>84995.5</v>
          </cell>
          <cell r="Q79">
            <v>28450.20703125</v>
          </cell>
          <cell r="R79">
            <v>22760.166015625</v>
          </cell>
        </row>
        <row r="80">
          <cell r="D80">
            <v>38473</v>
          </cell>
        </row>
        <row r="80">
          <cell r="O80">
            <v>118684.8125</v>
          </cell>
          <cell r="P80">
            <v>87739.015625</v>
          </cell>
          <cell r="Q80">
            <v>22646.525390625</v>
          </cell>
          <cell r="R80">
            <v>33951.39453125</v>
          </cell>
        </row>
        <row r="81">
          <cell r="D81">
            <v>38504</v>
          </cell>
        </row>
        <row r="81">
          <cell r="O81">
            <v>123721.21875</v>
          </cell>
          <cell r="P81">
            <v>84494.765625</v>
          </cell>
          <cell r="Q81">
            <v>22533.27734375</v>
          </cell>
          <cell r="R81">
            <v>22533.27734375</v>
          </cell>
        </row>
        <row r="82">
          <cell r="D82">
            <v>38534</v>
          </cell>
        </row>
        <row r="82">
          <cell r="O82">
            <v>111861.640625</v>
          </cell>
          <cell r="P82">
            <v>86845.4609375</v>
          </cell>
          <cell r="Q82">
            <v>28016.853515625</v>
          </cell>
          <cell r="R82">
            <v>33600.41015625</v>
          </cell>
        </row>
        <row r="83">
          <cell r="D83">
            <v>38565</v>
          </cell>
        </row>
        <row r="83">
          <cell r="O83">
            <v>128023.25</v>
          </cell>
          <cell r="P83">
            <v>86413.75</v>
          </cell>
          <cell r="Q83">
            <v>22303.87109375</v>
          </cell>
          <cell r="R83">
            <v>22303.87109375</v>
          </cell>
        </row>
        <row r="84">
          <cell r="D84">
            <v>38596</v>
          </cell>
        </row>
        <row r="84">
          <cell r="O84">
            <v>116298.28125</v>
          </cell>
          <cell r="P84">
            <v>83189.359375</v>
          </cell>
          <cell r="Q84">
            <v>22189.029296875</v>
          </cell>
          <cell r="R84">
            <v>27717.4609375</v>
          </cell>
        </row>
        <row r="85">
          <cell r="D85">
            <v>38626</v>
          </cell>
        </row>
        <row r="85">
          <cell r="O85">
            <v>115416.4921875</v>
          </cell>
          <cell r="P85">
            <v>85691.3046875</v>
          </cell>
          <cell r="Q85">
            <v>27530.1796875</v>
          </cell>
          <cell r="R85">
            <v>27530.1796875</v>
          </cell>
        </row>
        <row r="86">
          <cell r="D86">
            <v>38657</v>
          </cell>
        </row>
        <row r="86">
          <cell r="O86">
            <v>115092.796875</v>
          </cell>
          <cell r="P86">
            <v>82386.40625</v>
          </cell>
          <cell r="Q86">
            <v>21964.474609375</v>
          </cell>
          <cell r="R86">
            <v>27435.294921875</v>
          </cell>
        </row>
        <row r="87">
          <cell r="D87">
            <v>38687</v>
          </cell>
        </row>
        <row r="87">
          <cell r="O87">
            <v>114535.8515625</v>
          </cell>
          <cell r="P87">
            <v>84687.265625</v>
          </cell>
          <cell r="Q87">
            <v>27312.865234375</v>
          </cell>
          <cell r="R87">
            <v>27294.2421875</v>
          </cell>
        </row>
        <row r="88">
          <cell r="D88">
            <v>38718</v>
          </cell>
        </row>
        <row r="88">
          <cell r="O88">
            <v>137302.5625</v>
          </cell>
          <cell r="P88">
            <v>101473.296875</v>
          </cell>
          <cell r="Q88">
            <v>26183.373046875</v>
          </cell>
          <cell r="R88">
            <v>39257.48046875</v>
          </cell>
        </row>
        <row r="89">
          <cell r="D89">
            <v>38749</v>
          </cell>
        </row>
        <row r="89">
          <cell r="O89">
            <v>130125.9375</v>
          </cell>
          <cell r="P89">
            <v>91223.9921875</v>
          </cell>
          <cell r="Q89">
            <v>26058.443359375</v>
          </cell>
          <cell r="R89">
            <v>26058.443359375</v>
          </cell>
        </row>
        <row r="90">
          <cell r="D90">
            <v>38777</v>
          </cell>
        </row>
        <row r="90">
          <cell r="O90">
            <v>148833.71875</v>
          </cell>
          <cell r="P90">
            <v>100453.25</v>
          </cell>
          <cell r="Q90">
            <v>25919.28515625</v>
          </cell>
          <cell r="R90">
            <v>25919.28515625</v>
          </cell>
        </row>
        <row r="91">
          <cell r="D91">
            <v>38808</v>
          </cell>
        </row>
        <row r="91">
          <cell r="O91">
            <v>128759.5546875</v>
          </cell>
          <cell r="P91">
            <v>96313.8125</v>
          </cell>
          <cell r="Q91">
            <v>32238.18359375</v>
          </cell>
          <cell r="R91">
            <v>32238.18359375</v>
          </cell>
        </row>
        <row r="92">
          <cell r="D92">
            <v>38838</v>
          </cell>
        </row>
        <row r="92">
          <cell r="O92">
            <v>140897.21875</v>
          </cell>
          <cell r="P92">
            <v>99396.1171875</v>
          </cell>
          <cell r="Q92">
            <v>25655.1953125</v>
          </cell>
          <cell r="R92">
            <v>32051.6953125</v>
          </cell>
        </row>
        <row r="93">
          <cell r="D93">
            <v>38869</v>
          </cell>
        </row>
        <row r="93">
          <cell r="O93">
            <v>140197.71875</v>
          </cell>
          <cell r="P93">
            <v>95720.390625</v>
          </cell>
          <cell r="Q93">
            <v>25526.6953125</v>
          </cell>
          <cell r="R93">
            <v>25526.6953125</v>
          </cell>
        </row>
        <row r="94">
          <cell r="D94">
            <v>38899</v>
          </cell>
        </row>
        <row r="94">
          <cell r="O94">
            <v>127184.0390625</v>
          </cell>
          <cell r="P94">
            <v>98560.8515625</v>
          </cell>
          <cell r="Q94">
            <v>31786.359375</v>
          </cell>
          <cell r="R94">
            <v>38145.66015625</v>
          </cell>
        </row>
        <row r="95">
          <cell r="D95">
            <v>38930</v>
          </cell>
        </row>
        <row r="95">
          <cell r="O95">
            <v>145522.828125</v>
          </cell>
          <cell r="P95">
            <v>98069.734375</v>
          </cell>
          <cell r="Q95">
            <v>25308.318359375</v>
          </cell>
          <cell r="R95">
            <v>25308.318359375</v>
          </cell>
        </row>
        <row r="96">
          <cell r="D96">
            <v>38961</v>
          </cell>
        </row>
        <row r="96">
          <cell r="O96">
            <v>125909.5625</v>
          </cell>
          <cell r="P96">
            <v>94432.171875</v>
          </cell>
          <cell r="Q96">
            <v>31477.390625</v>
          </cell>
          <cell r="R96">
            <v>31477.390625</v>
          </cell>
        </row>
        <row r="97">
          <cell r="D97">
            <v>38991</v>
          </cell>
        </row>
        <row r="97">
          <cell r="O97">
            <v>137794.734375</v>
          </cell>
          <cell r="P97">
            <v>97474.1171875</v>
          </cell>
          <cell r="Q97">
            <v>25053.587890625</v>
          </cell>
          <cell r="R97">
            <v>31316.984375</v>
          </cell>
        </row>
        <row r="98">
          <cell r="D98">
            <v>39022</v>
          </cell>
        </row>
        <row r="98">
          <cell r="O98">
            <v>130877.4609375</v>
          </cell>
          <cell r="P98">
            <v>93483.8984375</v>
          </cell>
          <cell r="Q98">
            <v>24929.0390625</v>
          </cell>
          <cell r="R98">
            <v>31161.30078125</v>
          </cell>
        </row>
        <row r="99">
          <cell r="D99">
            <v>39052</v>
          </cell>
        </row>
        <row r="99">
          <cell r="O99">
            <v>124006.390625</v>
          </cell>
          <cell r="P99">
            <v>96104.953125</v>
          </cell>
          <cell r="Q99">
            <v>31001.59765625</v>
          </cell>
          <cell r="R99">
            <v>37201.91796875</v>
          </cell>
        </row>
        <row r="100">
          <cell r="D100">
            <v>39083</v>
          </cell>
        </row>
        <row r="100">
          <cell r="O100">
            <v>135183.609375</v>
          </cell>
          <cell r="P100">
            <v>95243</v>
          </cell>
          <cell r="Q100">
            <v>24578.837890625</v>
          </cell>
          <cell r="R100">
            <v>30723.546875</v>
          </cell>
        </row>
        <row r="101">
          <cell r="D101">
            <v>39114</v>
          </cell>
        </row>
        <row r="101">
          <cell r="O101">
            <v>122319.0234375</v>
          </cell>
          <cell r="P101">
            <v>85623.3203125</v>
          </cell>
          <cell r="Q101">
            <v>24463.8046875</v>
          </cell>
          <cell r="R101">
            <v>24463.8046875</v>
          </cell>
        </row>
        <row r="102">
          <cell r="D102">
            <v>39142</v>
          </cell>
        </row>
        <row r="102">
          <cell r="O102">
            <v>133848.4375</v>
          </cell>
          <cell r="P102">
            <v>94302.3125</v>
          </cell>
          <cell r="Q102">
            <v>30420.1015625</v>
          </cell>
          <cell r="R102">
            <v>24336.080078125</v>
          </cell>
        </row>
        <row r="103">
          <cell r="D103">
            <v>39173</v>
          </cell>
        </row>
        <row r="103">
          <cell r="O103">
            <v>127123.6796875</v>
          </cell>
          <cell r="P103">
            <v>90424.28125</v>
          </cell>
          <cell r="Q103">
            <v>24214.03515625</v>
          </cell>
          <cell r="R103">
            <v>30267.54296875</v>
          </cell>
        </row>
        <row r="104">
          <cell r="D104">
            <v>39203</v>
          </cell>
        </row>
        <row r="104">
          <cell r="O104">
            <v>132481.5</v>
          </cell>
          <cell r="P104">
            <v>93339.234375</v>
          </cell>
          <cell r="Q104">
            <v>24087.544921875</v>
          </cell>
          <cell r="R104">
            <v>30109.431640625</v>
          </cell>
        </row>
        <row r="105">
          <cell r="D105">
            <v>39234</v>
          </cell>
        </row>
        <row r="105">
          <cell r="O105">
            <v>125825.234375</v>
          </cell>
          <cell r="P105">
            <v>89875.1640625</v>
          </cell>
          <cell r="Q105">
            <v>29958.388671875</v>
          </cell>
          <cell r="R105">
            <v>23966.7109375</v>
          </cell>
        </row>
        <row r="106">
          <cell r="D106">
            <v>39264</v>
          </cell>
        </row>
        <row r="106">
          <cell r="O106">
            <v>125157.5390625</v>
          </cell>
          <cell r="P106">
            <v>92378.1796875</v>
          </cell>
          <cell r="Q106">
            <v>23839.53125</v>
          </cell>
          <cell r="R106">
            <v>35759.296875</v>
          </cell>
        </row>
        <row r="107">
          <cell r="D107">
            <v>39295</v>
          </cell>
        </row>
        <row r="107">
          <cell r="O107">
            <v>136366.21875</v>
          </cell>
          <cell r="P107">
            <v>91898.9765625</v>
          </cell>
          <cell r="Q107">
            <v>23715.865234375</v>
          </cell>
          <cell r="R107">
            <v>23715.865234375</v>
          </cell>
        </row>
        <row r="108">
          <cell r="D108">
            <v>39326</v>
          </cell>
        </row>
        <row r="108">
          <cell r="O108">
            <v>112059.265625</v>
          </cell>
          <cell r="P108">
            <v>88467.8359375</v>
          </cell>
          <cell r="Q108">
            <v>29489.279296875</v>
          </cell>
          <cell r="R108">
            <v>35387.13671875</v>
          </cell>
        </row>
        <row r="109">
          <cell r="D109">
            <v>39356</v>
          </cell>
        </row>
        <row r="109">
          <cell r="O109">
            <v>134939.40625</v>
          </cell>
          <cell r="P109">
            <v>91304.109375</v>
          </cell>
          <cell r="Q109">
            <v>23467.72265625</v>
          </cell>
          <cell r="R109">
            <v>23467.72265625</v>
          </cell>
        </row>
        <row r="110">
          <cell r="D110">
            <v>39387</v>
          </cell>
        </row>
        <row r="110">
          <cell r="O110">
            <v>122572.140625</v>
          </cell>
          <cell r="P110">
            <v>87551.53125</v>
          </cell>
          <cell r="Q110">
            <v>23347.07421875</v>
          </cell>
          <cell r="R110">
            <v>29183.841796875</v>
          </cell>
        </row>
        <row r="111">
          <cell r="D111">
            <v>39417</v>
          </cell>
        </row>
        <row r="111">
          <cell r="O111">
            <v>116116.734375</v>
          </cell>
          <cell r="P111">
            <v>89990.46875</v>
          </cell>
          <cell r="Q111">
            <v>29029.18359375</v>
          </cell>
          <cell r="R111">
            <v>34835.01953125</v>
          </cell>
        </row>
        <row r="112">
          <cell r="D112">
            <v>39448</v>
          </cell>
        </row>
        <row r="112">
          <cell r="O112">
            <v>127042.671875</v>
          </cell>
          <cell r="P112">
            <v>89507.34375</v>
          </cell>
          <cell r="Q112">
            <v>23098.66796875</v>
          </cell>
          <cell r="R112">
            <v>28873.333984375</v>
          </cell>
        </row>
        <row r="113">
          <cell r="D113">
            <v>39479</v>
          </cell>
        </row>
        <row r="113">
          <cell r="O113">
            <v>120660.296875</v>
          </cell>
          <cell r="P113">
            <v>83313.0625</v>
          </cell>
          <cell r="Q113">
            <v>22982.9140625</v>
          </cell>
          <cell r="R113">
            <v>22982.9140625</v>
          </cell>
        </row>
        <row r="114">
          <cell r="D114">
            <v>39508</v>
          </cell>
        </row>
        <row r="114">
          <cell r="O114">
            <v>120012.3125</v>
          </cell>
          <cell r="P114">
            <v>88580.515625</v>
          </cell>
          <cell r="Q114">
            <v>28574.359375</v>
          </cell>
          <cell r="R114">
            <v>28574.359375</v>
          </cell>
        </row>
        <row r="115">
          <cell r="D115">
            <v>39539</v>
          </cell>
        </row>
        <row r="115">
          <cell r="O115">
            <v>125071.9296875</v>
          </cell>
          <cell r="P115">
            <v>84920.9921875</v>
          </cell>
          <cell r="Q115">
            <v>22740.349609375</v>
          </cell>
          <cell r="R115">
            <v>22740.349609375</v>
          </cell>
        </row>
        <row r="116">
          <cell r="D116">
            <v>39569</v>
          </cell>
        </row>
        <row r="116">
          <cell r="O116">
            <v>118738.90625</v>
          </cell>
          <cell r="P116">
            <v>87640.625</v>
          </cell>
          <cell r="Q116">
            <v>28271.16796875</v>
          </cell>
          <cell r="R116">
            <v>28271.16796875</v>
          </cell>
        </row>
        <row r="117">
          <cell r="D117">
            <v>39600</v>
          </cell>
        </row>
        <row r="117">
          <cell r="O117">
            <v>118123.25</v>
          </cell>
          <cell r="P117">
            <v>84373.75</v>
          </cell>
          <cell r="Q117">
            <v>22499.666015625</v>
          </cell>
          <cell r="R117">
            <v>28124.583984375</v>
          </cell>
        </row>
        <row r="118">
          <cell r="D118">
            <v>39630</v>
          </cell>
        </row>
        <row r="118">
          <cell r="O118">
            <v>123072.9296875</v>
          </cell>
          <cell r="P118">
            <v>86710.46875</v>
          </cell>
          <cell r="Q118">
            <v>22376.896484375</v>
          </cell>
          <cell r="R118">
            <v>27971.12109375</v>
          </cell>
        </row>
        <row r="119">
          <cell r="D119">
            <v>39661</v>
          </cell>
        </row>
        <row r="119">
          <cell r="O119">
            <v>116842.4296875</v>
          </cell>
          <cell r="P119">
            <v>86240.84375</v>
          </cell>
          <cell r="Q119">
            <v>27819.626953125</v>
          </cell>
          <cell r="R119">
            <v>27819.626953125</v>
          </cell>
        </row>
        <row r="120">
          <cell r="D120">
            <v>39692</v>
          </cell>
        </row>
        <row r="120">
          <cell r="O120">
            <v>116221.9296875</v>
          </cell>
          <cell r="P120">
            <v>83015.6640625</v>
          </cell>
          <cell r="Q120">
            <v>22137.509765625</v>
          </cell>
          <cell r="R120">
            <v>27671.88671875</v>
          </cell>
        </row>
        <row r="121">
          <cell r="D121">
            <v>39722</v>
          </cell>
        </row>
        <row r="121">
          <cell r="O121">
            <v>126594.0078125</v>
          </cell>
          <cell r="P121">
            <v>85657.3515625</v>
          </cell>
          <cell r="Q121">
            <v>22016.349609375</v>
          </cell>
          <cell r="R121">
            <v>22016.349609375</v>
          </cell>
        </row>
        <row r="122">
          <cell r="D122">
            <v>39753</v>
          </cell>
        </row>
        <row r="122">
          <cell r="O122">
            <v>104016.3671875</v>
          </cell>
          <cell r="P122">
            <v>82118.1875</v>
          </cell>
          <cell r="Q122">
            <v>27372.728515625</v>
          </cell>
          <cell r="R122">
            <v>32847.2734375</v>
          </cell>
        </row>
        <row r="123">
          <cell r="D123">
            <v>39783</v>
          </cell>
        </row>
        <row r="123">
          <cell r="O123">
            <v>119787.421875</v>
          </cell>
          <cell r="P123">
            <v>84395.6796875</v>
          </cell>
          <cell r="Q123">
            <v>21779.53125</v>
          </cell>
          <cell r="R123">
            <v>27224.4140625</v>
          </cell>
        </row>
        <row r="124">
          <cell r="D124">
            <v>39814</v>
          </cell>
        </row>
        <row r="124">
          <cell r="O124">
            <v>113705.25</v>
          </cell>
          <cell r="P124">
            <v>83925.3046875</v>
          </cell>
          <cell r="Q124">
            <v>27072.6796875</v>
          </cell>
          <cell r="R124">
            <v>27072.6796875</v>
          </cell>
        </row>
        <row r="125">
          <cell r="D125">
            <v>39845</v>
          </cell>
        </row>
        <row r="125">
          <cell r="O125">
            <v>107749.53125</v>
          </cell>
          <cell r="P125">
            <v>75424.671875</v>
          </cell>
          <cell r="Q125">
            <v>21549.90625</v>
          </cell>
          <cell r="R125">
            <v>21549.90625</v>
          </cell>
        </row>
        <row r="126">
          <cell r="D126">
            <v>39873</v>
          </cell>
        </row>
        <row r="126">
          <cell r="O126">
            <v>117870.5390625</v>
          </cell>
          <cell r="P126">
            <v>83045.1484375</v>
          </cell>
          <cell r="Q126">
            <v>21431.005859375</v>
          </cell>
          <cell r="R126">
            <v>26788.7578125</v>
          </cell>
        </row>
        <row r="127">
          <cell r="D127">
            <v>39904</v>
          </cell>
        </row>
        <row r="127">
          <cell r="O127">
            <v>117236.234375</v>
          </cell>
          <cell r="P127">
            <v>79600.7421875</v>
          </cell>
          <cell r="Q127">
            <v>21315.6796875</v>
          </cell>
          <cell r="R127">
            <v>21315.6796875</v>
          </cell>
        </row>
        <row r="128">
          <cell r="D128">
            <v>39934</v>
          </cell>
        </row>
        <row r="128">
          <cell r="O128">
            <v>105978.1796875</v>
          </cell>
          <cell r="P128">
            <v>82133.0859375</v>
          </cell>
          <cell r="Q128">
            <v>26494.544921875</v>
          </cell>
          <cell r="R128">
            <v>31793.453125</v>
          </cell>
        </row>
        <row r="129">
          <cell r="D129">
            <v>39965</v>
          </cell>
        </row>
        <row r="129">
          <cell r="O129">
            <v>115951.984375</v>
          </cell>
          <cell r="P129">
            <v>79058.171875</v>
          </cell>
          <cell r="Q129">
            <v>21082.1796875</v>
          </cell>
          <cell r="R129">
            <v>21082.1796875</v>
          </cell>
        </row>
        <row r="130">
          <cell r="D130">
            <v>39995</v>
          </cell>
        </row>
        <row r="130">
          <cell r="O130">
            <v>120543.1875</v>
          </cell>
          <cell r="P130">
            <v>81235.625</v>
          </cell>
          <cell r="Q130">
            <v>15723.0244140625</v>
          </cell>
          <cell r="R130">
            <v>26205.041015625</v>
          </cell>
        </row>
        <row r="131">
          <cell r="D131">
            <v>40026</v>
          </cell>
        </row>
        <row r="131">
          <cell r="O131">
            <v>109445.890625</v>
          </cell>
          <cell r="P131">
            <v>80781.4921875</v>
          </cell>
          <cell r="Q131">
            <v>26058.544921875</v>
          </cell>
          <cell r="R131">
            <v>26058.544921875</v>
          </cell>
        </row>
        <row r="132">
          <cell r="D132">
            <v>40057</v>
          </cell>
        </row>
        <row r="132">
          <cell r="O132">
            <v>108846.015625</v>
          </cell>
          <cell r="P132">
            <v>77747.15625</v>
          </cell>
          <cell r="Q132">
            <v>20732.57421875</v>
          </cell>
          <cell r="R132">
            <v>25915.716796875</v>
          </cell>
        </row>
        <row r="133">
          <cell r="D133">
            <v>40087</v>
          </cell>
        </row>
        <row r="133">
          <cell r="O133">
            <v>113381.8046875</v>
          </cell>
          <cell r="P133">
            <v>80204.7421875</v>
          </cell>
          <cell r="Q133">
            <v>25768.591796875</v>
          </cell>
          <cell r="R133">
            <v>20614.873046875</v>
          </cell>
        </row>
        <row r="134">
          <cell r="D134">
            <v>40118</v>
          </cell>
        </row>
        <row r="134">
          <cell r="O134">
            <v>102512.421875</v>
          </cell>
          <cell r="P134">
            <v>76884.3125</v>
          </cell>
          <cell r="Q134">
            <v>20502.484375</v>
          </cell>
          <cell r="R134">
            <v>30753.724609375</v>
          </cell>
        </row>
        <row r="135">
          <cell r="D135">
            <v>40148</v>
          </cell>
        </row>
        <row r="135">
          <cell r="O135">
            <v>112126.7109375</v>
          </cell>
          <cell r="P135">
            <v>78998.3671875</v>
          </cell>
          <cell r="Q135">
            <v>20386.673828125</v>
          </cell>
          <cell r="R135">
            <v>25483.34375</v>
          </cell>
        </row>
        <row r="136">
          <cell r="D136">
            <v>40179</v>
          </cell>
        </row>
        <row r="136">
          <cell r="O136">
            <v>100958.015625</v>
          </cell>
          <cell r="P136">
            <v>78242.46875</v>
          </cell>
          <cell r="Q136">
            <v>25239.50390625</v>
          </cell>
          <cell r="R136">
            <v>30287.40625</v>
          </cell>
        </row>
        <row r="137">
          <cell r="D137">
            <v>40210</v>
          </cell>
        </row>
        <row r="137">
          <cell r="O137">
            <v>100437.4921875</v>
          </cell>
          <cell r="P137">
            <v>70306.2421875</v>
          </cell>
          <cell r="Q137">
            <v>20087.498046875</v>
          </cell>
          <cell r="R137">
            <v>20087.498046875</v>
          </cell>
        </row>
        <row r="138">
          <cell r="D138">
            <v>40238</v>
          </cell>
        </row>
        <row r="138">
          <cell r="O138">
            <v>114849.1171875</v>
          </cell>
          <cell r="P138">
            <v>77398.3203125</v>
          </cell>
          <cell r="Q138">
            <v>19973.759765625</v>
          </cell>
          <cell r="R138">
            <v>19973.759765625</v>
          </cell>
        </row>
        <row r="139">
          <cell r="D139">
            <v>40269</v>
          </cell>
        </row>
        <row r="139">
          <cell r="O139">
            <v>111340.5703125</v>
          </cell>
          <cell r="P139">
            <v>75597.7109375</v>
          </cell>
          <cell r="Q139">
            <v>20243.740234375</v>
          </cell>
          <cell r="R139">
            <v>20243.740234375</v>
          </cell>
        </row>
        <row r="140">
          <cell r="D140">
            <v>40299</v>
          </cell>
        </row>
        <row r="140">
          <cell r="O140">
            <v>100636.71875</v>
          </cell>
          <cell r="P140">
            <v>77993.453125</v>
          </cell>
          <cell r="Q140">
            <v>25159.1796875</v>
          </cell>
          <cell r="R140">
            <v>30191.015625</v>
          </cell>
        </row>
        <row r="141">
          <cell r="D141">
            <v>40330</v>
          </cell>
        </row>
        <row r="141">
          <cell r="O141">
            <v>110085.6171875</v>
          </cell>
          <cell r="P141">
            <v>75058.375</v>
          </cell>
          <cell r="Q141">
            <v>20015.56640625</v>
          </cell>
          <cell r="R141">
            <v>20015.56640625</v>
          </cell>
        </row>
        <row r="142">
          <cell r="D142">
            <v>40360</v>
          </cell>
        </row>
        <row r="142">
          <cell r="O142">
            <v>104469.09375</v>
          </cell>
          <cell r="P142">
            <v>77108.140625</v>
          </cell>
          <cell r="Q142">
            <v>24873.59375</v>
          </cell>
          <cell r="R142">
            <v>24873.59375</v>
          </cell>
        </row>
        <row r="143">
          <cell r="D143">
            <v>40391</v>
          </cell>
        </row>
        <row r="143">
          <cell r="O143">
            <v>108815.3125</v>
          </cell>
          <cell r="P143">
            <v>76665.3359375</v>
          </cell>
          <cell r="Q143">
            <v>19784.6015625</v>
          </cell>
          <cell r="R143">
            <v>24730.751953125</v>
          </cell>
        </row>
        <row r="144">
          <cell r="D144">
            <v>40422</v>
          </cell>
        </row>
        <row r="144">
          <cell r="O144">
            <v>103282.5859375</v>
          </cell>
          <cell r="P144">
            <v>73773.2734375</v>
          </cell>
          <cell r="Q144">
            <v>19672.873046875</v>
          </cell>
          <cell r="R144">
            <v>24591.091796875</v>
          </cell>
        </row>
        <row r="145">
          <cell r="D145">
            <v>40452</v>
          </cell>
        </row>
        <row r="145">
          <cell r="O145">
            <v>102675.8515625</v>
          </cell>
          <cell r="P145">
            <v>76090.1328125</v>
          </cell>
          <cell r="Q145">
            <v>24446.630859375</v>
          </cell>
          <cell r="R145">
            <v>24446.630859375</v>
          </cell>
        </row>
        <row r="146">
          <cell r="D146">
            <v>40483</v>
          </cell>
        </row>
        <row r="146">
          <cell r="O146">
            <v>102101.0234375</v>
          </cell>
          <cell r="P146">
            <v>72929.3046875</v>
          </cell>
          <cell r="Q146">
            <v>19447.814453125</v>
          </cell>
          <cell r="R146">
            <v>24309.767578125</v>
          </cell>
        </row>
        <row r="147">
          <cell r="D147">
            <v>40513</v>
          </cell>
        </row>
        <row r="147">
          <cell r="O147">
            <v>111170.4921875</v>
          </cell>
          <cell r="P147">
            <v>74919.2421875</v>
          </cell>
          <cell r="Q147">
            <v>14500.4990234375</v>
          </cell>
          <cell r="R147">
            <v>24167.498046875</v>
          </cell>
        </row>
        <row r="148">
          <cell r="D148">
            <v>40544</v>
          </cell>
        </row>
        <row r="148">
          <cell r="O148">
            <v>101857.2265625</v>
          </cell>
          <cell r="P148">
            <v>75180.3359375</v>
          </cell>
          <cell r="Q148">
            <v>19401.375</v>
          </cell>
          <cell r="R148">
            <v>29102.064453125</v>
          </cell>
        </row>
        <row r="149">
          <cell r="D149">
            <v>40575</v>
          </cell>
        </row>
        <row r="149">
          <cell r="O149">
            <v>96491.421875</v>
          </cell>
          <cell r="P149">
            <v>67544</v>
          </cell>
          <cell r="Q149">
            <v>19298.28515625</v>
          </cell>
          <cell r="R149">
            <v>19298.28515625</v>
          </cell>
        </row>
        <row r="150">
          <cell r="D150">
            <v>40603</v>
          </cell>
        </row>
        <row r="150">
          <cell r="O150">
            <v>110310.9609375</v>
          </cell>
          <cell r="P150">
            <v>74339.9921875</v>
          </cell>
          <cell r="Q150">
            <v>19184.513671875</v>
          </cell>
          <cell r="R150">
            <v>19184.513671875</v>
          </cell>
        </row>
        <row r="151">
          <cell r="D151">
            <v>40634</v>
          </cell>
        </row>
        <row r="151">
          <cell r="O151">
            <v>100140.1796875</v>
          </cell>
          <cell r="P151">
            <v>71230.6640625</v>
          </cell>
          <cell r="Q151">
            <v>23842.8984375</v>
          </cell>
          <cell r="R151">
            <v>19074.318359375</v>
          </cell>
        </row>
        <row r="152">
          <cell r="D152">
            <v>40664</v>
          </cell>
        </row>
        <row r="152">
          <cell r="O152">
            <v>99553.390625</v>
          </cell>
          <cell r="P152">
            <v>73479.890625</v>
          </cell>
          <cell r="Q152">
            <v>18962.55078125</v>
          </cell>
          <cell r="R152">
            <v>28443.826171875</v>
          </cell>
        </row>
        <row r="153">
          <cell r="D153">
            <v>40695</v>
          </cell>
        </row>
        <row r="153">
          <cell r="O153">
            <v>103731.078125</v>
          </cell>
          <cell r="P153">
            <v>70725.734375</v>
          </cell>
          <cell r="Q153">
            <v>18860.1953125</v>
          </cell>
          <cell r="R153">
            <v>18860.1953125</v>
          </cell>
        </row>
        <row r="154">
          <cell r="D154">
            <v>40725</v>
          </cell>
        </row>
        <row r="154">
          <cell r="O154">
            <v>93777.6328125</v>
          </cell>
          <cell r="P154">
            <v>72677.671875</v>
          </cell>
          <cell r="Q154">
            <v>23444.408203125</v>
          </cell>
          <cell r="R154">
            <v>28133.291015625</v>
          </cell>
        </row>
        <row r="155">
          <cell r="D155">
            <v>40756</v>
          </cell>
        </row>
        <row r="155">
          <cell r="O155">
            <v>107259.4765625</v>
          </cell>
          <cell r="P155">
            <v>72283.5625</v>
          </cell>
          <cell r="Q155">
            <v>18653.822265625</v>
          </cell>
          <cell r="R155">
            <v>18653.822265625</v>
          </cell>
        </row>
        <row r="156">
          <cell r="D156">
            <v>40787</v>
          </cell>
        </row>
        <row r="156">
          <cell r="O156">
            <v>97409.390625</v>
          </cell>
          <cell r="P156">
            <v>69578.1328125</v>
          </cell>
          <cell r="Q156">
            <v>18554.169921875</v>
          </cell>
          <cell r="R156">
            <v>23192.7109375</v>
          </cell>
        </row>
        <row r="157">
          <cell r="D157">
            <v>40817</v>
          </cell>
        </row>
        <row r="157">
          <cell r="O157">
            <v>96873.28125</v>
          </cell>
          <cell r="P157">
            <v>71790.015625</v>
          </cell>
          <cell r="Q157">
            <v>23065.06640625</v>
          </cell>
          <cell r="R157">
            <v>23065.06640625</v>
          </cell>
        </row>
        <row r="158">
          <cell r="D158">
            <v>40848</v>
          </cell>
        </row>
        <row r="158">
          <cell r="O158">
            <v>96356.625</v>
          </cell>
          <cell r="P158">
            <v>68826.1640625</v>
          </cell>
          <cell r="Q158">
            <v>18353.642578125</v>
          </cell>
          <cell r="R158">
            <v>22942.0546875</v>
          </cell>
        </row>
        <row r="159">
          <cell r="D159">
            <v>40878</v>
          </cell>
        </row>
        <row r="159">
          <cell r="O159">
            <v>95829.3125</v>
          </cell>
          <cell r="P159">
            <v>70731.15625</v>
          </cell>
          <cell r="Q159">
            <v>22816.50390625</v>
          </cell>
          <cell r="R159">
            <v>22816.50390625</v>
          </cell>
        </row>
        <row r="160">
          <cell r="D160">
            <v>40909</v>
          </cell>
        </row>
        <row r="160">
          <cell r="O160">
            <v>95295.5859375</v>
          </cell>
          <cell r="P160">
            <v>70337.21875</v>
          </cell>
          <cell r="Q160">
            <v>18151.541015625</v>
          </cell>
          <cell r="R160">
            <v>27227.310546875</v>
          </cell>
        </row>
        <row r="161">
          <cell r="D161">
            <v>40940</v>
          </cell>
        </row>
        <row r="161">
          <cell r="O161">
            <v>94802.390625</v>
          </cell>
          <cell r="P161">
            <v>65458.79296875</v>
          </cell>
          <cell r="Q161">
            <v>18057.59765625</v>
          </cell>
          <cell r="R161">
            <v>18057.59765625</v>
          </cell>
        </row>
        <row r="162">
          <cell r="D162">
            <v>40969</v>
          </cell>
        </row>
        <row r="162">
          <cell r="O162">
            <v>98764.5078125</v>
          </cell>
          <cell r="P162">
            <v>69584.0859375</v>
          </cell>
          <cell r="Q162">
            <v>22446.478515625</v>
          </cell>
          <cell r="R162">
            <v>17957.18359375</v>
          </cell>
        </row>
        <row r="163">
          <cell r="D163">
            <v>41000</v>
          </cell>
        </row>
        <row r="163">
          <cell r="O163">
            <v>93771.3828125</v>
          </cell>
          <cell r="P163">
            <v>66700.4765625</v>
          </cell>
          <cell r="Q163">
            <v>17861.216796875</v>
          </cell>
          <cell r="R163">
            <v>22326.51953125</v>
          </cell>
        </row>
        <row r="164">
          <cell r="D164">
            <v>41030</v>
          </cell>
        </row>
        <row r="164">
          <cell r="O164">
            <v>97691.265625</v>
          </cell>
          <cell r="P164">
            <v>68827.9375</v>
          </cell>
          <cell r="Q164">
            <v>17762.048828125</v>
          </cell>
          <cell r="R164">
            <v>22202.560546875</v>
          </cell>
        </row>
        <row r="165">
          <cell r="D165">
            <v>41061</v>
          </cell>
        </row>
        <row r="165">
          <cell r="O165">
            <v>92753.2734375</v>
          </cell>
          <cell r="P165">
            <v>66252.34375</v>
          </cell>
          <cell r="Q165">
            <v>22084.11328125</v>
          </cell>
          <cell r="R165">
            <v>17667.2890625</v>
          </cell>
        </row>
        <row r="166">
          <cell r="D166">
            <v>41091</v>
          </cell>
        </row>
        <row r="166">
          <cell r="O166">
            <v>92232.8046875</v>
          </cell>
          <cell r="P166">
            <v>68076.59375</v>
          </cell>
          <cell r="Q166">
            <v>17568.154296875</v>
          </cell>
          <cell r="R166">
            <v>26352.23046875</v>
          </cell>
        </row>
        <row r="167">
          <cell r="D167">
            <v>41122</v>
          </cell>
        </row>
        <row r="167">
          <cell r="O167">
            <v>100460.796875</v>
          </cell>
          <cell r="P167">
            <v>67701.8359375</v>
          </cell>
          <cell r="Q167">
            <v>17471.443359375</v>
          </cell>
          <cell r="R167">
            <v>17471.443359375</v>
          </cell>
        </row>
        <row r="168">
          <cell r="D168">
            <v>41153</v>
          </cell>
        </row>
        <row r="168">
          <cell r="O168">
            <v>82531.734375</v>
          </cell>
          <cell r="P168">
            <v>65156.63671875</v>
          </cell>
          <cell r="Q168">
            <v>21718.87890625</v>
          </cell>
          <cell r="R168">
            <v>26062.654296875</v>
          </cell>
        </row>
        <row r="169">
          <cell r="D169">
            <v>41183</v>
          </cell>
        </row>
        <row r="169">
          <cell r="O169">
            <v>99353.2109375</v>
          </cell>
          <cell r="P169">
            <v>67225.40625</v>
          </cell>
          <cell r="Q169">
            <v>17278.8203125</v>
          </cell>
          <cell r="R169">
            <v>17278.8203125</v>
          </cell>
        </row>
        <row r="170">
          <cell r="D170">
            <v>41214</v>
          </cell>
        </row>
        <row r="170">
          <cell r="O170">
            <v>90222.6875</v>
          </cell>
          <cell r="P170">
            <v>64444.7734375</v>
          </cell>
          <cell r="Q170">
            <v>17185.2734375</v>
          </cell>
          <cell r="R170">
            <v>21481.591796875</v>
          </cell>
        </row>
        <row r="171">
          <cell r="D171">
            <v>41244</v>
          </cell>
        </row>
        <row r="171">
          <cell r="O171">
            <v>85447.0703125</v>
          </cell>
          <cell r="P171">
            <v>66221.484375</v>
          </cell>
          <cell r="Q171">
            <v>21361.767578125</v>
          </cell>
          <cell r="R171">
            <v>25634.123046875</v>
          </cell>
        </row>
        <row r="172">
          <cell r="D172">
            <v>41275</v>
          </cell>
        </row>
        <row r="172">
          <cell r="O172">
            <v>93114.9921875</v>
          </cell>
          <cell r="P172">
            <v>65603.7421875</v>
          </cell>
          <cell r="Q172">
            <v>16930</v>
          </cell>
          <cell r="R172">
            <v>21162.498046875</v>
          </cell>
        </row>
        <row r="173">
          <cell r="D173">
            <v>41306</v>
          </cell>
        </row>
        <row r="173">
          <cell r="O173">
            <v>84220.6015625</v>
          </cell>
          <cell r="P173">
            <v>58954.421875</v>
          </cell>
          <cell r="Q173">
            <v>16844.119140625</v>
          </cell>
          <cell r="R173">
            <v>16844.119140625</v>
          </cell>
        </row>
        <row r="174">
          <cell r="D174">
            <v>41334</v>
          </cell>
        </row>
        <row r="174">
          <cell r="O174">
            <v>87930.4609375</v>
          </cell>
          <cell r="P174">
            <v>64901.05859375</v>
          </cell>
          <cell r="Q174">
            <v>20935.82421875</v>
          </cell>
          <cell r="R174">
            <v>20935.82421875</v>
          </cell>
        </row>
        <row r="175">
          <cell r="D175">
            <v>41365</v>
          </cell>
        </row>
        <row r="175">
          <cell r="O175">
            <v>91620.0859375</v>
          </cell>
          <cell r="P175">
            <v>62207.9609375</v>
          </cell>
          <cell r="Q175">
            <v>16658.197265625</v>
          </cell>
          <cell r="R175">
            <v>16658.197265625</v>
          </cell>
        </row>
        <row r="176">
          <cell r="D176">
            <v>41395</v>
          </cell>
        </row>
        <row r="176">
          <cell r="O176">
            <v>91103.796875</v>
          </cell>
          <cell r="P176">
            <v>64186.765625</v>
          </cell>
          <cell r="Q176">
            <v>16564.326171875</v>
          </cell>
          <cell r="R176">
            <v>20705.408203125</v>
          </cell>
        </row>
        <row r="177">
          <cell r="D177">
            <v>41426</v>
          </cell>
        </row>
        <row r="177">
          <cell r="O177">
            <v>82371.2890625</v>
          </cell>
          <cell r="P177">
            <v>61778.46875</v>
          </cell>
          <cell r="Q177">
            <v>20592.822265625</v>
          </cell>
          <cell r="R177">
            <v>20592.822265625</v>
          </cell>
        </row>
        <row r="178">
          <cell r="D178">
            <v>41456</v>
          </cell>
        </row>
        <row r="178">
          <cell r="O178">
            <v>90094.4765625</v>
          </cell>
          <cell r="P178">
            <v>63475.65625</v>
          </cell>
          <cell r="Q178">
            <v>16380.8134765625</v>
          </cell>
          <cell r="R178">
            <v>20476.017578125</v>
          </cell>
        </row>
        <row r="179">
          <cell r="D179">
            <v>41487</v>
          </cell>
        </row>
        <row r="179">
          <cell r="O179">
            <v>89589.0625</v>
          </cell>
          <cell r="P179">
            <v>63119.5703125</v>
          </cell>
          <cell r="Q179">
            <v>20361.150390625</v>
          </cell>
          <cell r="R179">
            <v>16288.9208984375</v>
          </cell>
        </row>
        <row r="180">
          <cell r="D180">
            <v>41518</v>
          </cell>
        </row>
        <row r="180">
          <cell r="O180">
            <v>80994.453125</v>
          </cell>
          <cell r="P180">
            <v>60745.8359375</v>
          </cell>
          <cell r="Q180">
            <v>16198.8896484375</v>
          </cell>
          <cell r="R180">
            <v>24298.333984375</v>
          </cell>
        </row>
        <row r="181">
          <cell r="D181">
            <v>41548</v>
          </cell>
        </row>
        <row r="181">
          <cell r="O181">
            <v>92615.5</v>
          </cell>
          <cell r="P181">
            <v>62666.46484375</v>
          </cell>
          <cell r="Q181">
            <v>16107.04296875</v>
          </cell>
          <cell r="R181">
            <v>16107.04296875</v>
          </cell>
        </row>
        <row r="182">
          <cell r="D182">
            <v>41579</v>
          </cell>
        </row>
        <row r="182">
          <cell r="O182">
            <v>80090.859375</v>
          </cell>
          <cell r="P182">
            <v>60068.14453125</v>
          </cell>
          <cell r="Q182">
            <v>20022.71484375</v>
          </cell>
          <cell r="R182">
            <v>20022.71484375</v>
          </cell>
        </row>
        <row r="183">
          <cell r="D183">
            <v>41609</v>
          </cell>
        </row>
        <row r="183">
          <cell r="O183">
            <v>83621.328125</v>
          </cell>
          <cell r="P183">
            <v>61720.50390625</v>
          </cell>
          <cell r="Q183">
            <v>15927.8720703125</v>
          </cell>
          <cell r="R183">
            <v>23891.80859375</v>
          </cell>
        </row>
        <row r="184">
          <cell r="D184">
            <v>41640</v>
          </cell>
        </row>
        <row r="184">
          <cell r="O184">
            <v>87102.71875</v>
          </cell>
          <cell r="P184">
            <v>61367.828125</v>
          </cell>
          <cell r="Q184">
            <v>15836.8583984375</v>
          </cell>
          <cell r="R184">
            <v>19796.07421875</v>
          </cell>
        </row>
        <row r="185">
          <cell r="D185">
            <v>41671</v>
          </cell>
        </row>
        <row r="185">
          <cell r="O185">
            <v>78776.6796875</v>
          </cell>
          <cell r="P185">
            <v>55143.6796875</v>
          </cell>
          <cell r="Q185">
            <v>15755.3369140625</v>
          </cell>
          <cell r="R185">
            <v>15755.3369140625</v>
          </cell>
        </row>
        <row r="186">
          <cell r="D186">
            <v>41699</v>
          </cell>
        </row>
        <row r="186">
          <cell r="O186">
            <v>82243.6796875</v>
          </cell>
          <cell r="P186">
            <v>60703.671875</v>
          </cell>
          <cell r="Q186">
            <v>19581.830078125</v>
          </cell>
          <cell r="R186">
            <v>19581.830078125</v>
          </cell>
        </row>
        <row r="187">
          <cell r="D187">
            <v>41730</v>
          </cell>
        </row>
        <row r="187">
          <cell r="O187">
            <v>85683.796875</v>
          </cell>
          <cell r="P187">
            <v>58177.3515625</v>
          </cell>
          <cell r="Q187">
            <v>15578.873046875</v>
          </cell>
          <cell r="R187">
            <v>15578.873046875</v>
          </cell>
        </row>
        <row r="188">
          <cell r="D188">
            <v>41760</v>
          </cell>
        </row>
        <row r="188">
          <cell r="O188">
            <v>81319.484375</v>
          </cell>
          <cell r="P188">
            <v>60021.5234375</v>
          </cell>
          <cell r="Q188">
            <v>19361.78125</v>
          </cell>
          <cell r="R188">
            <v>19361.78125</v>
          </cell>
        </row>
        <row r="189">
          <cell r="D189">
            <v>41791</v>
          </cell>
        </row>
        <row r="189">
          <cell r="O189">
            <v>80872.7109375</v>
          </cell>
          <cell r="P189">
            <v>57766.22265625</v>
          </cell>
          <cell r="Q189">
            <v>15404.3251953125</v>
          </cell>
          <cell r="R189">
            <v>19255.40625</v>
          </cell>
        </row>
        <row r="190">
          <cell r="D190">
            <v>41821</v>
          </cell>
        </row>
        <row r="190">
          <cell r="O190">
            <v>84236.1640625</v>
          </cell>
          <cell r="P190">
            <v>59348.20703125</v>
          </cell>
          <cell r="Q190">
            <v>15315.6669921875</v>
          </cell>
          <cell r="R190">
            <v>19144.583984375</v>
          </cell>
        </row>
        <row r="191">
          <cell r="D191">
            <v>41852</v>
          </cell>
        </row>
        <row r="191">
          <cell r="O191">
            <v>79947.671875</v>
          </cell>
          <cell r="P191">
            <v>59008.99609375</v>
          </cell>
          <cell r="Q191">
            <v>19035.16015625</v>
          </cell>
          <cell r="R191">
            <v>19035.16015625</v>
          </cell>
        </row>
        <row r="192">
          <cell r="D192">
            <v>41883</v>
          </cell>
        </row>
        <row r="192">
          <cell r="O192">
            <v>79501.1953125</v>
          </cell>
          <cell r="P192">
            <v>56786.5703125</v>
          </cell>
          <cell r="Q192">
            <v>15143.0849609375</v>
          </cell>
          <cell r="R192">
            <v>18928.85546875</v>
          </cell>
        </row>
        <row r="193">
          <cell r="D193">
            <v>41913</v>
          </cell>
        </row>
        <row r="193">
          <cell r="O193">
            <v>86571.8125</v>
          </cell>
          <cell r="P193">
            <v>58577.125</v>
          </cell>
          <cell r="Q193">
            <v>15055.9677734375</v>
          </cell>
          <cell r="R193">
            <v>15055.9677734375</v>
          </cell>
        </row>
        <row r="194">
          <cell r="D194">
            <v>41944</v>
          </cell>
        </row>
        <row r="194">
          <cell r="O194">
            <v>71113.8046875</v>
          </cell>
          <cell r="P194">
            <v>56142.4765625</v>
          </cell>
          <cell r="Q194">
            <v>18714.158203125</v>
          </cell>
          <cell r="R194">
            <v>22456.990234375</v>
          </cell>
        </row>
        <row r="195">
          <cell r="D195">
            <v>41974</v>
          </cell>
        </row>
        <row r="195">
          <cell r="O195">
            <v>81873.2734375</v>
          </cell>
          <cell r="P195">
            <v>57683.4453125</v>
          </cell>
          <cell r="Q195">
            <v>14886.048828125</v>
          </cell>
          <cell r="R195">
            <v>18607.5625</v>
          </cell>
        </row>
        <row r="196">
          <cell r="D196">
            <v>42005</v>
          </cell>
        </row>
        <row r="196">
          <cell r="O196">
            <v>73996.984375</v>
          </cell>
          <cell r="P196">
            <v>57347.66015625</v>
          </cell>
          <cell r="Q196">
            <v>18499.24609375</v>
          </cell>
          <cell r="R196">
            <v>22199.095703125</v>
          </cell>
        </row>
        <row r="197">
          <cell r="D197">
            <v>42036</v>
          </cell>
        </row>
        <row r="197">
          <cell r="O197">
            <v>69930</v>
          </cell>
          <cell r="P197">
            <v>51527.36328125</v>
          </cell>
          <cell r="Q197">
            <v>14722.1044921875</v>
          </cell>
          <cell r="R197">
            <v>18402.630859375</v>
          </cell>
        </row>
        <row r="198">
          <cell r="D198">
            <v>42064</v>
          </cell>
        </row>
        <row r="198">
          <cell r="O198">
            <v>80506.8046875</v>
          </cell>
          <cell r="P198">
            <v>56720.703125</v>
          </cell>
          <cell r="Q198">
            <v>14637.6005859375</v>
          </cell>
          <cell r="R198">
            <v>18297.001953125</v>
          </cell>
        </row>
        <row r="199">
          <cell r="D199">
            <v>42095</v>
          </cell>
        </row>
        <row r="199">
          <cell r="O199">
            <v>76414.640625</v>
          </cell>
          <cell r="P199">
            <v>54354.4609375</v>
          </cell>
          <cell r="Q199">
            <v>14555.169921875</v>
          </cell>
          <cell r="R199">
            <v>18193.9609375</v>
          </cell>
        </row>
        <row r="200">
          <cell r="D200">
            <v>42125</v>
          </cell>
        </row>
        <row r="200">
          <cell r="O200">
            <v>72350.2109375</v>
          </cell>
          <cell r="P200">
            <v>56071.4140625</v>
          </cell>
          <cell r="Q200">
            <v>18087.552734375</v>
          </cell>
          <cell r="R200">
            <v>21705.0625</v>
          </cell>
        </row>
        <row r="201">
          <cell r="D201">
            <v>42156</v>
          </cell>
        </row>
        <row r="201">
          <cell r="O201">
            <v>79141.6484375</v>
          </cell>
          <cell r="P201">
            <v>53960.2109375</v>
          </cell>
          <cell r="Q201">
            <v>14389.3896484375</v>
          </cell>
          <cell r="R201">
            <v>14389.3896484375</v>
          </cell>
        </row>
        <row r="202">
          <cell r="D202">
            <v>42186</v>
          </cell>
        </row>
        <row r="202">
          <cell r="O202">
            <v>82257.8671875</v>
          </cell>
          <cell r="P202">
            <v>55434.6484375</v>
          </cell>
          <cell r="Q202">
            <v>10729.287109375</v>
          </cell>
          <cell r="R202">
            <v>17882.14453125</v>
          </cell>
        </row>
        <row r="203">
          <cell r="D203">
            <v>42217</v>
          </cell>
        </row>
        <row r="203">
          <cell r="O203">
            <v>74669.53125</v>
          </cell>
          <cell r="P203">
            <v>55113.2265625</v>
          </cell>
          <cell r="Q203">
            <v>17778.4609375</v>
          </cell>
          <cell r="R203">
            <v>17778.4609375</v>
          </cell>
        </row>
        <row r="204">
          <cell r="D204">
            <v>42248</v>
          </cell>
        </row>
        <row r="204">
          <cell r="O204">
            <v>74246.5078125</v>
          </cell>
          <cell r="P204">
            <v>53033.22265625</v>
          </cell>
          <cell r="Q204">
            <v>14142.1923828125</v>
          </cell>
          <cell r="R204">
            <v>17677.740234375</v>
          </cell>
        </row>
        <row r="205">
          <cell r="D205">
            <v>42278</v>
          </cell>
        </row>
        <row r="205">
          <cell r="O205">
            <v>73811.4453125</v>
          </cell>
          <cell r="P205">
            <v>54699.55078125</v>
          </cell>
          <cell r="Q205">
            <v>17574.15234375</v>
          </cell>
          <cell r="R205">
            <v>17574.15234375</v>
          </cell>
        </row>
        <row r="206">
          <cell r="D206">
            <v>42309</v>
          </cell>
        </row>
        <row r="206">
          <cell r="O206">
            <v>66405.734375</v>
          </cell>
          <cell r="P206">
            <v>52425.578125</v>
          </cell>
          <cell r="Q206">
            <v>13980.154296875</v>
          </cell>
          <cell r="R206">
            <v>24465.271484375</v>
          </cell>
        </row>
        <row r="207">
          <cell r="D207">
            <v>42339</v>
          </cell>
        </row>
        <row r="207">
          <cell r="O207">
            <v>76442.8984375</v>
          </cell>
          <cell r="P207">
            <v>53857.4921875</v>
          </cell>
          <cell r="Q207">
            <v>13898.708984375</v>
          </cell>
          <cell r="R207">
            <v>17373.38671875</v>
          </cell>
        </row>
        <row r="208">
          <cell r="D208">
            <v>42370</v>
          </cell>
        </row>
        <row r="208">
          <cell r="O208">
            <v>65382.49609375</v>
          </cell>
          <cell r="P208">
            <v>53338.3515625</v>
          </cell>
          <cell r="Q208">
            <v>17205.919921875</v>
          </cell>
          <cell r="R208">
            <v>24088.2890625</v>
          </cell>
        </row>
        <row r="209">
          <cell r="D209">
            <v>42401</v>
          </cell>
        </row>
        <row r="209">
          <cell r="O209">
            <v>70634.5703125</v>
          </cell>
          <cell r="P209">
            <v>51155.4375</v>
          </cell>
          <cell r="Q209">
            <v>14126.9150390625</v>
          </cell>
          <cell r="R209">
            <v>17549.384765625</v>
          </cell>
        </row>
        <row r="210">
          <cell r="D210">
            <v>42430</v>
          </cell>
        </row>
        <row r="210">
          <cell r="O210">
            <v>74852.3359375</v>
          </cell>
          <cell r="P210">
            <v>52736.875</v>
          </cell>
          <cell r="Q210">
            <v>13609.515625</v>
          </cell>
          <cell r="R210">
            <v>17011.89453125</v>
          </cell>
        </row>
        <row r="211">
          <cell r="D211">
            <v>42461</v>
          </cell>
        </row>
        <row r="211">
          <cell r="O211">
            <v>71041.8046875</v>
          </cell>
          <cell r="P211">
            <v>50532.70703125</v>
          </cell>
          <cell r="Q211">
            <v>16914.71484375</v>
          </cell>
          <cell r="R211">
            <v>13531.771484375</v>
          </cell>
        </row>
        <row r="212">
          <cell r="D212">
            <v>42491</v>
          </cell>
        </row>
        <row r="212">
          <cell r="O212">
            <v>70627.953125</v>
          </cell>
          <cell r="P212">
            <v>52130.15625</v>
          </cell>
          <cell r="Q212">
            <v>13452.9443359375</v>
          </cell>
          <cell r="R212">
            <v>20179.416015625</v>
          </cell>
        </row>
        <row r="213">
          <cell r="D213">
            <v>42522</v>
          </cell>
        </row>
        <row r="213">
          <cell r="O213">
            <v>73591.5625</v>
          </cell>
          <cell r="P213">
            <v>50176.06640625</v>
          </cell>
          <cell r="Q213">
            <v>13380.28515625</v>
          </cell>
          <cell r="R213">
            <v>13380.28515625</v>
          </cell>
        </row>
        <row r="214">
          <cell r="D214">
            <v>42552</v>
          </cell>
        </row>
        <row r="214">
          <cell r="O214">
            <v>66528.875</v>
          </cell>
          <cell r="P214">
            <v>51559.8828125</v>
          </cell>
          <cell r="Q214">
            <v>16632.21875</v>
          </cell>
          <cell r="R214">
            <v>19958.662109375</v>
          </cell>
        </row>
        <row r="215">
          <cell r="D215">
            <v>42583</v>
          </cell>
        </row>
        <row r="215">
          <cell r="O215">
            <v>76092.3359375</v>
          </cell>
          <cell r="P215">
            <v>51279.6171875</v>
          </cell>
          <cell r="Q215">
            <v>13233.44921875</v>
          </cell>
          <cell r="R215">
            <v>13233.44921875</v>
          </cell>
        </row>
        <row r="216">
          <cell r="D216">
            <v>42614</v>
          </cell>
        </row>
        <row r="216">
          <cell r="O216">
            <v>69103.8125</v>
          </cell>
          <cell r="P216">
            <v>49359.8671875</v>
          </cell>
          <cell r="Q216">
            <v>13162.630859375</v>
          </cell>
          <cell r="R216">
            <v>16453.2890625</v>
          </cell>
        </row>
        <row r="217">
          <cell r="D217">
            <v>42644</v>
          </cell>
        </row>
        <row r="217">
          <cell r="O217">
            <v>65450.61328125</v>
          </cell>
          <cell r="P217">
            <v>50928.76171875</v>
          </cell>
          <cell r="Q217">
            <v>16362.6533203125</v>
          </cell>
          <cell r="R217">
            <v>19635.18359375</v>
          </cell>
        </row>
        <row r="218">
          <cell r="D218">
            <v>42675</v>
          </cell>
        </row>
        <row r="218">
          <cell r="O218">
            <v>65101.5078125</v>
          </cell>
          <cell r="P218">
            <v>48826.1328125</v>
          </cell>
          <cell r="Q218">
            <v>13020.3017578125</v>
          </cell>
          <cell r="R218">
            <v>19530.453125</v>
          </cell>
        </row>
        <row r="219">
          <cell r="D219">
            <v>42705</v>
          </cell>
        </row>
        <row r="219">
          <cell r="O219">
            <v>67982.7734375</v>
          </cell>
          <cell r="P219">
            <v>50177.765625</v>
          </cell>
          <cell r="Q219">
            <v>16186.375</v>
          </cell>
          <cell r="R219">
            <v>16186.375</v>
          </cell>
        </row>
        <row r="220">
          <cell r="D220">
            <v>42736</v>
          </cell>
        </row>
        <row r="220">
          <cell r="O220">
            <v>64385.40625</v>
          </cell>
          <cell r="P220">
            <v>49898.6875</v>
          </cell>
          <cell r="Q220">
            <v>12877.0810546875</v>
          </cell>
          <cell r="R220">
            <v>22534.892578125</v>
          </cell>
        </row>
        <row r="221">
          <cell r="D221">
            <v>42767</v>
          </cell>
        </row>
        <row r="221">
          <cell r="O221">
            <v>60861.15234375</v>
          </cell>
          <cell r="P221">
            <v>44845.05859375</v>
          </cell>
          <cell r="Q221">
            <v>12812.8740234375</v>
          </cell>
          <cell r="R221">
            <v>16016.0927734375</v>
          </cell>
        </row>
        <row r="222">
          <cell r="D222">
            <v>42795</v>
          </cell>
        </row>
        <row r="222">
          <cell r="O222">
            <v>73267.2421875</v>
          </cell>
          <cell r="P222">
            <v>49375.75</v>
          </cell>
          <cell r="Q222">
            <v>12742.12890625</v>
          </cell>
          <cell r="R222">
            <v>12742.12890625</v>
          </cell>
        </row>
        <row r="223">
          <cell r="D223">
            <v>42826</v>
          </cell>
        </row>
        <row r="223">
          <cell r="O223">
            <v>60198.78125</v>
          </cell>
          <cell r="P223">
            <v>47327.33203125</v>
          </cell>
          <cell r="Q223">
            <v>15841.78515625</v>
          </cell>
          <cell r="R223">
            <v>19010.142578125</v>
          </cell>
        </row>
        <row r="224">
          <cell r="D224">
            <v>42856</v>
          </cell>
        </row>
        <row r="224">
          <cell r="O224">
            <v>69321.796875</v>
          </cell>
          <cell r="P224">
            <v>48840.3515625</v>
          </cell>
          <cell r="Q224">
            <v>12603.962890625</v>
          </cell>
          <cell r="R224">
            <v>15754.953125</v>
          </cell>
        </row>
        <row r="225">
          <cell r="D225">
            <v>42887</v>
          </cell>
        </row>
        <row r="225">
          <cell r="O225">
            <v>68955.5546875</v>
          </cell>
          <cell r="P225">
            <v>47015.15234375</v>
          </cell>
          <cell r="Q225">
            <v>12537.3740234375</v>
          </cell>
          <cell r="R225">
            <v>12537.3740234375</v>
          </cell>
        </row>
        <row r="226">
          <cell r="D226">
            <v>42917</v>
          </cell>
        </row>
        <row r="226">
          <cell r="O226">
            <v>62335.83203125</v>
          </cell>
          <cell r="P226">
            <v>48310.2734375</v>
          </cell>
          <cell r="Q226">
            <v>15583.9580078125</v>
          </cell>
          <cell r="R226">
            <v>18700.75</v>
          </cell>
        </row>
        <row r="227">
          <cell r="D227">
            <v>42948</v>
          </cell>
        </row>
        <row r="227">
          <cell r="O227">
            <v>71291.1015625</v>
          </cell>
          <cell r="P227">
            <v>48044.00390625</v>
          </cell>
          <cell r="Q227">
            <v>12398.4521484375</v>
          </cell>
          <cell r="R227">
            <v>12398.4521484375</v>
          </cell>
        </row>
        <row r="228">
          <cell r="D228">
            <v>42979</v>
          </cell>
        </row>
        <row r="228">
          <cell r="O228">
            <v>61657.23828125</v>
          </cell>
          <cell r="P228">
            <v>46242.9296875</v>
          </cell>
          <cell r="Q228">
            <v>15414.3095703125</v>
          </cell>
          <cell r="R228">
            <v>15414.3095703125</v>
          </cell>
        </row>
        <row r="229">
          <cell r="D229">
            <v>43009</v>
          </cell>
        </row>
        <row r="229">
          <cell r="O229">
            <v>64382.9453125</v>
          </cell>
          <cell r="P229">
            <v>47712.359375</v>
          </cell>
          <cell r="Q229">
            <v>12263.41796875</v>
          </cell>
          <cell r="R229">
            <v>18395.126953125</v>
          </cell>
        </row>
        <row r="230">
          <cell r="D230">
            <v>43040</v>
          </cell>
        </row>
        <row r="230">
          <cell r="O230">
            <v>64037.60546875</v>
          </cell>
          <cell r="P230">
            <v>45741.14453125</v>
          </cell>
          <cell r="Q230">
            <v>9148.2294921875</v>
          </cell>
          <cell r="R230">
            <v>18296.458984375</v>
          </cell>
        </row>
        <row r="231">
          <cell r="D231">
            <v>43070</v>
          </cell>
        </row>
        <row r="231">
          <cell r="O231">
            <v>60651.42578125</v>
          </cell>
          <cell r="P231">
            <v>47004.85546875</v>
          </cell>
          <cell r="Q231">
            <v>15162.8564453125</v>
          </cell>
          <cell r="R231">
            <v>18195.427734375</v>
          </cell>
        </row>
        <row r="232">
          <cell r="D232">
            <v>43101</v>
          </cell>
        </row>
        <row r="232">
          <cell r="O232">
            <v>63329.26953125</v>
          </cell>
          <cell r="P232">
            <v>46743.03125</v>
          </cell>
          <cell r="Q232">
            <v>12062.71875</v>
          </cell>
          <cell r="R232">
            <v>18094.078125</v>
          </cell>
        </row>
        <row r="233">
          <cell r="D233">
            <v>43132</v>
          </cell>
        </row>
        <row r="233">
          <cell r="O233">
            <v>57010.6171875</v>
          </cell>
          <cell r="P233">
            <v>42007.82421875</v>
          </cell>
          <cell r="Q233">
            <v>12002.2353515625</v>
          </cell>
          <cell r="R233">
            <v>15002.7939453125</v>
          </cell>
        </row>
        <row r="234">
          <cell r="D234">
            <v>43160</v>
          </cell>
        </row>
        <row r="234">
          <cell r="O234">
            <v>62660.4375</v>
          </cell>
          <cell r="P234">
            <v>46249.3671875</v>
          </cell>
          <cell r="Q234">
            <v>14919.1513671875</v>
          </cell>
          <cell r="R234">
            <v>14919.1513671875</v>
          </cell>
        </row>
        <row r="235">
          <cell r="D235">
            <v>43191</v>
          </cell>
        </row>
        <row r="235">
          <cell r="O235">
            <v>62324.9921875</v>
          </cell>
          <cell r="P235">
            <v>44332.36328125</v>
          </cell>
          <cell r="Q235">
            <v>11871.4267578125</v>
          </cell>
          <cell r="R235">
            <v>14839.2841796875</v>
          </cell>
        </row>
        <row r="236">
          <cell r="D236">
            <v>43221</v>
          </cell>
        </row>
        <row r="236">
          <cell r="O236">
            <v>64929.984375</v>
          </cell>
          <cell r="P236">
            <v>45746.125</v>
          </cell>
          <cell r="Q236">
            <v>11805.4521484375</v>
          </cell>
          <cell r="R236">
            <v>14756.8154296875</v>
          </cell>
        </row>
        <row r="237">
          <cell r="D237">
            <v>43252</v>
          </cell>
        </row>
        <row r="237">
          <cell r="O237">
            <v>61647.9375</v>
          </cell>
          <cell r="P237">
            <v>44034.2421875</v>
          </cell>
          <cell r="Q237">
            <v>14678.080078125</v>
          </cell>
          <cell r="R237">
            <v>11742.4638671875</v>
          </cell>
        </row>
        <row r="238">
          <cell r="D238">
            <v>43282</v>
          </cell>
        </row>
        <row r="238">
          <cell r="O238">
            <v>61302.1953125</v>
          </cell>
          <cell r="P238">
            <v>45246.859375</v>
          </cell>
          <cell r="Q238">
            <v>11676.6083984375</v>
          </cell>
          <cell r="R238">
            <v>17514.9140625</v>
          </cell>
        </row>
        <row r="239">
          <cell r="D239">
            <v>43313</v>
          </cell>
        </row>
        <row r="239">
          <cell r="O239">
            <v>66771.453125</v>
          </cell>
          <cell r="P239">
            <v>44998.15234375</v>
          </cell>
          <cell r="Q239">
            <v>11612.42578125</v>
          </cell>
          <cell r="R239">
            <v>11612.42578125</v>
          </cell>
        </row>
        <row r="240">
          <cell r="D240">
            <v>43344</v>
          </cell>
        </row>
        <row r="240">
          <cell r="O240">
            <v>54855.48046875</v>
          </cell>
          <cell r="P240">
            <v>43306.9609375</v>
          </cell>
          <cell r="Q240">
            <v>14435.6533203125</v>
          </cell>
          <cell r="R240">
            <v>17322.783203125</v>
          </cell>
        </row>
        <row r="241">
          <cell r="D241">
            <v>43374</v>
          </cell>
        </row>
        <row r="241">
          <cell r="O241">
            <v>63165.96484375</v>
          </cell>
          <cell r="P241">
            <v>44682.7421875</v>
          </cell>
          <cell r="Q241">
            <v>11484.720703125</v>
          </cell>
          <cell r="R241">
            <v>14355.9013671875</v>
          </cell>
        </row>
        <row r="242">
          <cell r="D242">
            <v>43405</v>
          </cell>
        </row>
        <row r="242">
          <cell r="O242">
            <v>59969.5703125</v>
          </cell>
          <cell r="P242">
            <v>42835.40625</v>
          </cell>
          <cell r="Q242">
            <v>11422.775390625</v>
          </cell>
          <cell r="R242">
            <v>14278.4697265625</v>
          </cell>
        </row>
        <row r="243">
          <cell r="D243">
            <v>43435</v>
          </cell>
        </row>
        <row r="243">
          <cell r="O243">
            <v>56796.7421875</v>
          </cell>
          <cell r="P243">
            <v>44017.4765625</v>
          </cell>
          <cell r="Q243">
            <v>14199.185546875</v>
          </cell>
          <cell r="R243">
            <v>17039.0234375</v>
          </cell>
        </row>
        <row r="244">
          <cell r="D244">
            <v>43466</v>
          </cell>
        </row>
        <row r="244">
          <cell r="O244">
            <v>57525.1640625</v>
          </cell>
          <cell r="P244">
            <v>42459.046875</v>
          </cell>
          <cell r="Q244">
            <v>10957.173828125</v>
          </cell>
          <cell r="R244">
            <v>16435.759765625</v>
          </cell>
        </row>
        <row r="245">
          <cell r="D245">
            <v>43497</v>
          </cell>
        </row>
        <row r="245">
          <cell r="O245">
            <v>51784.15625</v>
          </cell>
          <cell r="P245">
            <v>38156.75</v>
          </cell>
          <cell r="Q245">
            <v>10901.927734375</v>
          </cell>
          <cell r="R245">
            <v>13627.4091796875</v>
          </cell>
        </row>
        <row r="246">
          <cell r="D246">
            <v>43525</v>
          </cell>
        </row>
        <row r="246">
          <cell r="O246">
            <v>56912.859375</v>
          </cell>
          <cell r="P246">
            <v>42007.109375</v>
          </cell>
          <cell r="Q246">
            <v>13550.6806640625</v>
          </cell>
          <cell r="R246">
            <v>13550.6806640625</v>
          </cell>
        </row>
        <row r="247">
          <cell r="D247">
            <v>43556</v>
          </cell>
        </row>
        <row r="247">
          <cell r="O247">
            <v>56607.875</v>
          </cell>
          <cell r="P247">
            <v>40265.71875</v>
          </cell>
          <cell r="Q247">
            <v>10782.4521484375</v>
          </cell>
          <cell r="R247">
            <v>13478.0654296875</v>
          </cell>
        </row>
        <row r="248">
          <cell r="D248">
            <v>43586</v>
          </cell>
        </row>
        <row r="248">
          <cell r="O248">
            <v>58972.078125</v>
          </cell>
          <cell r="P248">
            <v>41548.51171875</v>
          </cell>
          <cell r="Q248">
            <v>10722.1962890625</v>
          </cell>
          <cell r="R248">
            <v>13402.7451171875</v>
          </cell>
        </row>
        <row r="249">
          <cell r="D249">
            <v>43617</v>
          </cell>
        </row>
        <row r="249">
          <cell r="O249">
            <v>53322.15625</v>
          </cell>
          <cell r="P249">
            <v>39991.6171875</v>
          </cell>
          <cell r="Q249">
            <v>13330.5390625</v>
          </cell>
          <cell r="R249">
            <v>13330.5390625</v>
          </cell>
        </row>
        <row r="250">
          <cell r="D250">
            <v>43647</v>
          </cell>
        </row>
        <row r="250">
          <cell r="O250">
            <v>58324.8984375</v>
          </cell>
          <cell r="P250">
            <v>41092.54296875</v>
          </cell>
          <cell r="Q250">
            <v>10604.52734375</v>
          </cell>
          <cell r="R250">
            <v>13255.6591796875</v>
          </cell>
        </row>
        <row r="251">
          <cell r="D251">
            <v>43678</v>
          </cell>
        </row>
        <row r="251">
          <cell r="O251">
            <v>58001.265625</v>
          </cell>
          <cell r="P251">
            <v>40864.53125</v>
          </cell>
          <cell r="Q251">
            <v>13182.1064453125</v>
          </cell>
          <cell r="R251">
            <v>10545.6845703125</v>
          </cell>
        </row>
        <row r="252">
          <cell r="D252">
            <v>43709</v>
          </cell>
        </row>
        <row r="252">
          <cell r="O252">
            <v>52440.2109375</v>
          </cell>
          <cell r="P252">
            <v>39330.15625</v>
          </cell>
          <cell r="Q252">
            <v>10488.0419921875</v>
          </cell>
          <cell r="R252">
            <v>15732.0634765625</v>
          </cell>
        </row>
        <row r="253">
          <cell r="D253">
            <v>43739</v>
          </cell>
        </row>
        <row r="253">
          <cell r="O253">
            <v>57361.125</v>
          </cell>
          <cell r="P253">
            <v>40576.4765625</v>
          </cell>
          <cell r="Q253">
            <v>10429.2958984375</v>
          </cell>
          <cell r="R253">
            <v>13036.619140625</v>
          </cell>
        </row>
        <row r="254">
          <cell r="D254">
            <v>43770</v>
          </cell>
        </row>
        <row r="254">
          <cell r="O254">
            <v>49269.296875</v>
          </cell>
          <cell r="P254">
            <v>38896.8125</v>
          </cell>
          <cell r="Q254">
            <v>12965.6044921875</v>
          </cell>
          <cell r="R254">
            <v>15558.7255859375</v>
          </cell>
        </row>
        <row r="255">
          <cell r="D255">
            <v>43800</v>
          </cell>
        </row>
        <row r="255">
          <cell r="O255">
            <v>54152.8203125</v>
          </cell>
          <cell r="P255">
            <v>39969.9375</v>
          </cell>
          <cell r="Q255">
            <v>10314.822265625</v>
          </cell>
          <cell r="R255">
            <v>15472.234375</v>
          </cell>
        </row>
        <row r="256">
          <cell r="D256">
            <v>43831</v>
          </cell>
        </row>
        <row r="256">
          <cell r="O256">
            <v>52391.98828125</v>
          </cell>
          <cell r="P256">
            <v>38670.27734375</v>
          </cell>
          <cell r="Q256">
            <v>9979.4267578125</v>
          </cell>
          <cell r="R256">
            <v>14969.1396484375</v>
          </cell>
        </row>
        <row r="257">
          <cell r="D257">
            <v>43862</v>
          </cell>
        </row>
        <row r="257">
          <cell r="O257">
            <v>47152.23046875</v>
          </cell>
          <cell r="P257">
            <v>35984.59765625</v>
          </cell>
          <cell r="Q257">
            <v>12408.4814453125</v>
          </cell>
          <cell r="R257">
            <v>12408.4814453125</v>
          </cell>
        </row>
        <row r="258">
          <cell r="D258">
            <v>43891</v>
          </cell>
        </row>
        <row r="258">
          <cell r="O258">
            <v>54292.1328125</v>
          </cell>
          <cell r="P258">
            <v>38251.2734375</v>
          </cell>
          <cell r="Q258">
            <v>9871.296875</v>
          </cell>
          <cell r="R258">
            <v>12339.12109375</v>
          </cell>
        </row>
        <row r="259">
          <cell r="D259">
            <v>43922</v>
          </cell>
        </row>
        <row r="259">
          <cell r="O259">
            <v>51542.5859375</v>
          </cell>
          <cell r="P259">
            <v>36662.734375</v>
          </cell>
          <cell r="Q259">
            <v>9817.6357421875</v>
          </cell>
          <cell r="R259">
            <v>12272.044921875</v>
          </cell>
        </row>
        <row r="260">
          <cell r="D260">
            <v>43952</v>
          </cell>
        </row>
        <row r="260">
          <cell r="O260">
            <v>48809.93359375</v>
          </cell>
          <cell r="P260">
            <v>37827.69921875</v>
          </cell>
          <cell r="Q260">
            <v>12202.4833984375</v>
          </cell>
          <cell r="R260">
            <v>14642.98046875</v>
          </cell>
        </row>
        <row r="261">
          <cell r="D261">
            <v>43983</v>
          </cell>
        </row>
        <row r="261">
          <cell r="O261">
            <v>53401.41796875</v>
          </cell>
          <cell r="P261">
            <v>36410.05859375</v>
          </cell>
          <cell r="Q261">
            <v>9709.3486328125</v>
          </cell>
          <cell r="R261">
            <v>9709.3486328125</v>
          </cell>
        </row>
        <row r="262">
          <cell r="D262">
            <v>44013</v>
          </cell>
        </row>
        <row r="262">
          <cell r="O262">
            <v>55514.74609375</v>
          </cell>
          <cell r="P262">
            <v>37412.11328125</v>
          </cell>
          <cell r="Q262">
            <v>7241.05419921875</v>
          </cell>
          <cell r="R262">
            <v>12068.4228515625</v>
          </cell>
        </row>
        <row r="263">
          <cell r="D263">
            <v>44044</v>
          </cell>
        </row>
        <row r="263">
          <cell r="O263">
            <v>50403.39453125</v>
          </cell>
          <cell r="P263">
            <v>37202.50390625</v>
          </cell>
          <cell r="Q263">
            <v>12000.80859375</v>
          </cell>
          <cell r="R263">
            <v>12000.80859375</v>
          </cell>
        </row>
        <row r="264">
          <cell r="D264">
            <v>44075</v>
          </cell>
        </row>
        <row r="264">
          <cell r="O264">
            <v>50127.53125</v>
          </cell>
          <cell r="P264">
            <v>35805.37890625</v>
          </cell>
          <cell r="Q264">
            <v>9548.1015625</v>
          </cell>
          <cell r="R264">
            <v>11935.126953125</v>
          </cell>
        </row>
        <row r="265">
          <cell r="D265">
            <v>44105</v>
          </cell>
        </row>
        <row r="265">
          <cell r="O265">
            <v>49843.97265625</v>
          </cell>
          <cell r="P265">
            <v>36937.94140625</v>
          </cell>
          <cell r="Q265">
            <v>11867.6123046875</v>
          </cell>
          <cell r="R265">
            <v>11867.6123046875</v>
          </cell>
        </row>
        <row r="266">
          <cell r="D266">
            <v>44136</v>
          </cell>
        </row>
        <row r="266">
          <cell r="O266">
            <v>44852.08984375</v>
          </cell>
          <cell r="P266">
            <v>35409.54296875</v>
          </cell>
          <cell r="Q266">
            <v>9442.5458984375</v>
          </cell>
          <cell r="R266">
            <v>16524.455078125</v>
          </cell>
        </row>
        <row r="267">
          <cell r="D267">
            <v>44166</v>
          </cell>
        </row>
        <row r="267">
          <cell r="O267">
            <v>51642.5</v>
          </cell>
          <cell r="P267">
            <v>36384.4921875</v>
          </cell>
          <cell r="Q267">
            <v>9389.544921875</v>
          </cell>
          <cell r="R267">
            <v>11736.931640625</v>
          </cell>
        </row>
        <row r="268">
          <cell r="D268">
            <v>44197</v>
          </cell>
        </row>
        <row r="268">
          <cell r="O268">
            <v>0</v>
          </cell>
          <cell r="P268">
            <v>0</v>
          </cell>
          <cell r="Q268">
            <v>0</v>
          </cell>
          <cell r="R268">
            <v>0</v>
          </cell>
        </row>
        <row r="269">
          <cell r="D269">
            <v>44228</v>
          </cell>
        </row>
        <row r="269">
          <cell r="O269">
            <v>0</v>
          </cell>
          <cell r="P269">
            <v>0</v>
          </cell>
          <cell r="Q269">
            <v>0</v>
          </cell>
          <cell r="R269">
            <v>0</v>
          </cell>
        </row>
        <row r="270">
          <cell r="D270">
            <v>44256</v>
          </cell>
        </row>
        <row r="270">
          <cell r="O270">
            <v>0</v>
          </cell>
          <cell r="P270">
            <v>0</v>
          </cell>
          <cell r="Q270">
            <v>0</v>
          </cell>
          <cell r="R270">
            <v>0</v>
          </cell>
        </row>
        <row r="271">
          <cell r="D271">
            <v>44287</v>
          </cell>
        </row>
        <row r="271">
          <cell r="O271">
            <v>0</v>
          </cell>
          <cell r="P271">
            <v>0</v>
          </cell>
          <cell r="Q271">
            <v>0</v>
          </cell>
          <cell r="R271">
            <v>0</v>
          </cell>
        </row>
        <row r="272">
          <cell r="D272">
            <v>44317</v>
          </cell>
        </row>
        <row r="272">
          <cell r="O272">
            <v>0</v>
          </cell>
          <cell r="P272">
            <v>0</v>
          </cell>
          <cell r="Q272">
            <v>0</v>
          </cell>
          <cell r="R272">
            <v>0</v>
          </cell>
        </row>
        <row r="273">
          <cell r="D273">
            <v>44348</v>
          </cell>
        </row>
        <row r="273">
          <cell r="O273">
            <v>0</v>
          </cell>
          <cell r="P273">
            <v>0</v>
          </cell>
          <cell r="Q273">
            <v>0</v>
          </cell>
          <cell r="R273">
            <v>0</v>
          </cell>
        </row>
        <row r="274">
          <cell r="D274">
            <v>44378</v>
          </cell>
        </row>
        <row r="274">
          <cell r="O274">
            <v>0</v>
          </cell>
          <cell r="P274">
            <v>0</v>
          </cell>
          <cell r="Q274">
            <v>0</v>
          </cell>
          <cell r="R274">
            <v>0</v>
          </cell>
        </row>
        <row r="275">
          <cell r="D275">
            <v>44409</v>
          </cell>
        </row>
        <row r="275">
          <cell r="O275">
            <v>0</v>
          </cell>
          <cell r="P275">
            <v>0</v>
          </cell>
          <cell r="Q275">
            <v>0</v>
          </cell>
          <cell r="R275">
            <v>0</v>
          </cell>
        </row>
        <row r="276">
          <cell r="D276">
            <v>44440</v>
          </cell>
        </row>
        <row r="276">
          <cell r="O276">
            <v>0</v>
          </cell>
          <cell r="P276">
            <v>0</v>
          </cell>
          <cell r="Q276">
            <v>0</v>
          </cell>
          <cell r="R276">
            <v>0</v>
          </cell>
        </row>
        <row r="277">
          <cell r="D277">
            <v>44470</v>
          </cell>
        </row>
        <row r="277">
          <cell r="O277">
            <v>0</v>
          </cell>
          <cell r="P277">
            <v>0</v>
          </cell>
          <cell r="Q277">
            <v>0</v>
          </cell>
          <cell r="R277">
            <v>0</v>
          </cell>
        </row>
        <row r="278">
          <cell r="D278">
            <v>44501</v>
          </cell>
        </row>
        <row r="278">
          <cell r="O278">
            <v>0</v>
          </cell>
          <cell r="P278">
            <v>0</v>
          </cell>
          <cell r="Q278">
            <v>0</v>
          </cell>
          <cell r="R278">
            <v>0</v>
          </cell>
        </row>
        <row r="279">
          <cell r="D279">
            <v>44531</v>
          </cell>
        </row>
        <row r="279">
          <cell r="O279">
            <v>0</v>
          </cell>
          <cell r="P279">
            <v>0</v>
          </cell>
          <cell r="Q279">
            <v>0</v>
          </cell>
          <cell r="R279">
            <v>0</v>
          </cell>
        </row>
        <row r="280">
          <cell r="D280">
            <v>44562</v>
          </cell>
        </row>
        <row r="280">
          <cell r="O280">
            <v>0</v>
          </cell>
          <cell r="P280">
            <v>0</v>
          </cell>
          <cell r="Q280">
            <v>0</v>
          </cell>
          <cell r="R280">
            <v>0</v>
          </cell>
        </row>
        <row r="281">
          <cell r="D281">
            <v>44593</v>
          </cell>
        </row>
        <row r="281">
          <cell r="O281">
            <v>0</v>
          </cell>
          <cell r="P281">
            <v>0</v>
          </cell>
          <cell r="Q281">
            <v>0</v>
          </cell>
          <cell r="R281">
            <v>0</v>
          </cell>
        </row>
        <row r="282">
          <cell r="D282">
            <v>44621</v>
          </cell>
        </row>
        <row r="282">
          <cell r="O282">
            <v>0</v>
          </cell>
          <cell r="P282">
            <v>0</v>
          </cell>
          <cell r="Q282">
            <v>0</v>
          </cell>
          <cell r="R282">
            <v>0</v>
          </cell>
        </row>
        <row r="283">
          <cell r="D283">
            <v>44652</v>
          </cell>
        </row>
        <row r="283">
          <cell r="O283">
            <v>0</v>
          </cell>
          <cell r="P283">
            <v>0</v>
          </cell>
          <cell r="Q283">
            <v>0</v>
          </cell>
          <cell r="R283">
            <v>0</v>
          </cell>
        </row>
        <row r="284">
          <cell r="D284">
            <v>44682</v>
          </cell>
        </row>
        <row r="284">
          <cell r="O284">
            <v>0</v>
          </cell>
          <cell r="P284">
            <v>0</v>
          </cell>
          <cell r="Q284">
            <v>0</v>
          </cell>
          <cell r="R284">
            <v>0</v>
          </cell>
        </row>
        <row r="285">
          <cell r="D285">
            <v>44713</v>
          </cell>
        </row>
        <row r="285">
          <cell r="O285">
            <v>0</v>
          </cell>
          <cell r="P285">
            <v>0</v>
          </cell>
          <cell r="Q285">
            <v>0</v>
          </cell>
          <cell r="R285">
            <v>0</v>
          </cell>
        </row>
        <row r="286">
          <cell r="D286">
            <v>44743</v>
          </cell>
        </row>
        <row r="286">
          <cell r="O286">
            <v>0</v>
          </cell>
          <cell r="P286">
            <v>0</v>
          </cell>
          <cell r="Q286">
            <v>0</v>
          </cell>
          <cell r="R286">
            <v>0</v>
          </cell>
        </row>
        <row r="287">
          <cell r="D287">
            <v>44774</v>
          </cell>
        </row>
        <row r="287">
          <cell r="O287">
            <v>0</v>
          </cell>
          <cell r="P287">
            <v>0</v>
          </cell>
          <cell r="Q287">
            <v>0</v>
          </cell>
          <cell r="R287">
            <v>0</v>
          </cell>
        </row>
        <row r="288">
          <cell r="D288">
            <v>44805</v>
          </cell>
        </row>
        <row r="288">
          <cell r="O288">
            <v>0</v>
          </cell>
          <cell r="P288">
            <v>0</v>
          </cell>
          <cell r="Q288">
            <v>0</v>
          </cell>
          <cell r="R288">
            <v>0</v>
          </cell>
        </row>
        <row r="289">
          <cell r="D289">
            <v>44835</v>
          </cell>
        </row>
        <row r="289">
          <cell r="O289">
            <v>0</v>
          </cell>
          <cell r="P289">
            <v>0</v>
          </cell>
          <cell r="Q289">
            <v>0</v>
          </cell>
          <cell r="R289">
            <v>0</v>
          </cell>
        </row>
        <row r="290">
          <cell r="D290">
            <v>44866</v>
          </cell>
        </row>
        <row r="290">
          <cell r="O290">
            <v>0</v>
          </cell>
          <cell r="P290">
            <v>0</v>
          </cell>
          <cell r="Q290">
            <v>0</v>
          </cell>
          <cell r="R290">
            <v>0</v>
          </cell>
        </row>
        <row r="291">
          <cell r="D291">
            <v>44896</v>
          </cell>
        </row>
        <row r="291">
          <cell r="O291">
            <v>0</v>
          </cell>
          <cell r="P291">
            <v>0</v>
          </cell>
          <cell r="Q291">
            <v>0</v>
          </cell>
          <cell r="R291">
            <v>0</v>
          </cell>
        </row>
        <row r="292">
          <cell r="D292">
            <v>44927</v>
          </cell>
        </row>
        <row r="292">
          <cell r="O292">
            <v>0</v>
          </cell>
          <cell r="P292">
            <v>0</v>
          </cell>
          <cell r="Q292">
            <v>0</v>
          </cell>
          <cell r="R292">
            <v>0</v>
          </cell>
        </row>
        <row r="293">
          <cell r="D293">
            <v>44958</v>
          </cell>
        </row>
        <row r="293">
          <cell r="O293">
            <v>0</v>
          </cell>
          <cell r="P293">
            <v>0</v>
          </cell>
          <cell r="Q293">
            <v>0</v>
          </cell>
          <cell r="R293">
            <v>0</v>
          </cell>
        </row>
        <row r="294">
          <cell r="D294">
            <v>44986</v>
          </cell>
        </row>
        <row r="294">
          <cell r="O294">
            <v>0</v>
          </cell>
          <cell r="P294">
            <v>0</v>
          </cell>
          <cell r="Q294">
            <v>0</v>
          </cell>
          <cell r="R294">
            <v>0</v>
          </cell>
        </row>
        <row r="295">
          <cell r="D295">
            <v>45017</v>
          </cell>
        </row>
        <row r="295">
          <cell r="O295">
            <v>0</v>
          </cell>
          <cell r="P295">
            <v>0</v>
          </cell>
          <cell r="Q295">
            <v>0</v>
          </cell>
          <cell r="R295">
            <v>0</v>
          </cell>
        </row>
        <row r="296">
          <cell r="D296">
            <v>45047</v>
          </cell>
        </row>
        <row r="296">
          <cell r="O296">
            <v>0</v>
          </cell>
          <cell r="P296">
            <v>0</v>
          </cell>
          <cell r="Q296">
            <v>0</v>
          </cell>
          <cell r="R296">
            <v>0</v>
          </cell>
        </row>
        <row r="297">
          <cell r="D297">
            <v>45078</v>
          </cell>
        </row>
        <row r="297">
          <cell r="O297">
            <v>0</v>
          </cell>
          <cell r="P297">
            <v>0</v>
          </cell>
          <cell r="Q297">
            <v>0</v>
          </cell>
          <cell r="R297">
            <v>0</v>
          </cell>
        </row>
        <row r="298">
          <cell r="D298">
            <v>45108</v>
          </cell>
        </row>
        <row r="298">
          <cell r="O298">
            <v>0</v>
          </cell>
          <cell r="P298">
            <v>0</v>
          </cell>
          <cell r="Q298">
            <v>0</v>
          </cell>
          <cell r="R298">
            <v>0</v>
          </cell>
        </row>
        <row r="299">
          <cell r="D299">
            <v>45139</v>
          </cell>
        </row>
        <row r="299">
          <cell r="O299">
            <v>0</v>
          </cell>
          <cell r="P299">
            <v>0</v>
          </cell>
          <cell r="Q299">
            <v>0</v>
          </cell>
          <cell r="R299">
            <v>0</v>
          </cell>
        </row>
        <row r="300">
          <cell r="D300">
            <v>45170</v>
          </cell>
        </row>
        <row r="300">
          <cell r="O300">
            <v>0</v>
          </cell>
          <cell r="P300">
            <v>0</v>
          </cell>
          <cell r="Q300">
            <v>0</v>
          </cell>
          <cell r="R300">
            <v>0</v>
          </cell>
        </row>
      </sheetData>
      <sheetData sheetId="3">
        <row r="30">
          <cell r="D30">
            <v>37096</v>
          </cell>
        </row>
        <row r="30">
          <cell r="O30">
            <v>-356.919830322266</v>
          </cell>
        </row>
        <row r="31">
          <cell r="D31">
            <v>37097</v>
          </cell>
        </row>
        <row r="31">
          <cell r="O31">
            <v>-356.919830322266</v>
          </cell>
        </row>
        <row r="32">
          <cell r="D32">
            <v>37098</v>
          </cell>
        </row>
        <row r="32">
          <cell r="O32">
            <v>-356.919830322266</v>
          </cell>
        </row>
        <row r="33">
          <cell r="D33">
            <v>37099</v>
          </cell>
        </row>
        <row r="33">
          <cell r="O33">
            <v>-356.919830322266</v>
          </cell>
        </row>
        <row r="34">
          <cell r="D34">
            <v>37103</v>
          </cell>
        </row>
        <row r="34">
          <cell r="O34">
            <v>-713.839660644531</v>
          </cell>
        </row>
        <row r="35">
          <cell r="D35">
            <v>37104</v>
          </cell>
        </row>
        <row r="35">
          <cell r="O35">
            <v>-7821.15625</v>
          </cell>
        </row>
        <row r="36">
          <cell r="D36">
            <v>37135</v>
          </cell>
        </row>
        <row r="36">
          <cell r="O36">
            <v>-6735.197265625</v>
          </cell>
        </row>
        <row r="37">
          <cell r="D37">
            <v>37165</v>
          </cell>
        </row>
        <row r="37">
          <cell r="O37">
            <v>-7769.18359375</v>
          </cell>
        </row>
        <row r="38">
          <cell r="D38">
            <v>37196</v>
          </cell>
        </row>
        <row r="38">
          <cell r="O38">
            <v>-7038.92529296875</v>
          </cell>
        </row>
        <row r="39">
          <cell r="D39">
            <v>37226</v>
          </cell>
        </row>
        <row r="39">
          <cell r="O39">
            <v>-6837.876953125</v>
          </cell>
        </row>
        <row r="40">
          <cell r="D40">
            <v>37257</v>
          </cell>
        </row>
        <row r="40">
          <cell r="O40">
            <v>-7242.03564453125</v>
          </cell>
        </row>
        <row r="41">
          <cell r="D41">
            <v>37288</v>
          </cell>
        </row>
        <row r="41">
          <cell r="O41">
            <v>-6562.23876953125</v>
          </cell>
        </row>
        <row r="42">
          <cell r="D42">
            <v>37316</v>
          </cell>
        </row>
        <row r="42">
          <cell r="O42">
            <v>-6866.7177734375</v>
          </cell>
        </row>
        <row r="43">
          <cell r="D43">
            <v>37347</v>
          </cell>
        </row>
        <row r="43">
          <cell r="O43">
            <v>-7165.81494140625</v>
          </cell>
        </row>
        <row r="44">
          <cell r="D44">
            <v>37377</v>
          </cell>
        </row>
        <row r="44">
          <cell r="O44">
            <v>-7138.60498046875</v>
          </cell>
        </row>
        <row r="45">
          <cell r="D45">
            <v>37408</v>
          </cell>
        </row>
        <row r="45">
          <cell r="O45">
            <v>-6464.3251953125</v>
          </cell>
        </row>
        <row r="46">
          <cell r="D46">
            <v>37438</v>
          </cell>
        </row>
        <row r="46">
          <cell r="O46">
            <v>-7083.15625</v>
          </cell>
        </row>
        <row r="47">
          <cell r="D47">
            <v>37469</v>
          </cell>
        </row>
        <row r="47">
          <cell r="O47">
            <v>-7052.419921875</v>
          </cell>
        </row>
        <row r="48">
          <cell r="D48">
            <v>37500</v>
          </cell>
        </row>
        <row r="48">
          <cell r="O48">
            <v>-6387.05517578125</v>
          </cell>
        </row>
        <row r="49">
          <cell r="D49">
            <v>37530</v>
          </cell>
        </row>
        <row r="49">
          <cell r="O49">
            <v>-7313.57177734375</v>
          </cell>
        </row>
        <row r="50">
          <cell r="D50">
            <v>37561</v>
          </cell>
        </row>
        <row r="50">
          <cell r="O50">
            <v>-6333.68408203125</v>
          </cell>
        </row>
        <row r="51">
          <cell r="D51">
            <v>37591</v>
          </cell>
        </row>
        <row r="51">
          <cell r="O51">
            <v>-6619.0234375</v>
          </cell>
        </row>
        <row r="52">
          <cell r="D52">
            <v>37622</v>
          </cell>
        </row>
        <row r="52">
          <cell r="O52">
            <v>-6904.03271484375</v>
          </cell>
        </row>
        <row r="53">
          <cell r="D53">
            <v>37653</v>
          </cell>
        </row>
        <row r="53">
          <cell r="O53">
            <v>-6250.53125</v>
          </cell>
        </row>
        <row r="54">
          <cell r="D54">
            <v>37681</v>
          </cell>
        </row>
        <row r="54">
          <cell r="O54">
            <v>-6532.69921875</v>
          </cell>
        </row>
        <row r="55">
          <cell r="D55">
            <v>37712</v>
          </cell>
        </row>
        <row r="55">
          <cell r="O55">
            <v>-6812.69873046875</v>
          </cell>
        </row>
        <row r="56">
          <cell r="D56">
            <v>37742</v>
          </cell>
        </row>
        <row r="56">
          <cell r="O56">
            <v>-6473.12890625</v>
          </cell>
        </row>
        <row r="57">
          <cell r="D57">
            <v>37773</v>
          </cell>
        </row>
        <row r="57">
          <cell r="O57">
            <v>-6441.4599609375</v>
          </cell>
        </row>
        <row r="58">
          <cell r="D58">
            <v>37803</v>
          </cell>
        </row>
        <row r="58">
          <cell r="O58">
            <v>-6717.81787109375</v>
          </cell>
        </row>
        <row r="59">
          <cell r="D59">
            <v>37834</v>
          </cell>
        </row>
        <row r="59">
          <cell r="O59">
            <v>-6381.3525390625</v>
          </cell>
        </row>
        <row r="60">
          <cell r="D60">
            <v>37865</v>
          </cell>
        </row>
        <row r="60">
          <cell r="O60">
            <v>-6353.00244140625</v>
          </cell>
        </row>
        <row r="61">
          <cell r="D61">
            <v>37895</v>
          </cell>
        </row>
        <row r="61">
          <cell r="O61">
            <v>-6924.68359375</v>
          </cell>
        </row>
        <row r="62">
          <cell r="D62">
            <v>37926</v>
          </cell>
        </row>
        <row r="62">
          <cell r="O62">
            <v>-5695.36767578125</v>
          </cell>
        </row>
        <row r="63">
          <cell r="D63">
            <v>37956</v>
          </cell>
        </row>
        <row r="63">
          <cell r="O63">
            <v>-6559.271484375</v>
          </cell>
        </row>
        <row r="64">
          <cell r="D64">
            <v>37987</v>
          </cell>
        </row>
        <row r="64">
          <cell r="O64">
            <v>-6232.18212890625</v>
          </cell>
        </row>
        <row r="65">
          <cell r="D65">
            <v>38018</v>
          </cell>
        </row>
        <row r="65">
          <cell r="O65">
            <v>-5908.68017578125</v>
          </cell>
        </row>
        <row r="66">
          <cell r="D66">
            <v>38047</v>
          </cell>
        </row>
        <row r="66">
          <cell r="O66">
            <v>-6758.5830078125</v>
          </cell>
        </row>
        <row r="67">
          <cell r="D67">
            <v>38078</v>
          </cell>
        </row>
        <row r="67">
          <cell r="O67">
            <v>-6432.931640625</v>
          </cell>
        </row>
        <row r="68">
          <cell r="D68">
            <v>38108</v>
          </cell>
        </row>
        <row r="68">
          <cell r="O68">
            <v>-5818.20947265625</v>
          </cell>
        </row>
        <row r="69">
          <cell r="D69">
            <v>38139</v>
          </cell>
        </row>
        <row r="69">
          <cell r="O69">
            <v>-6367.91357421875</v>
          </cell>
        </row>
        <row r="70">
          <cell r="D70">
            <v>38169</v>
          </cell>
        </row>
        <row r="70">
          <cell r="O70">
            <v>-6051.228515625</v>
          </cell>
        </row>
        <row r="71">
          <cell r="D71">
            <v>38200</v>
          </cell>
        </row>
        <row r="71">
          <cell r="O71">
            <v>-6306.90087890625</v>
          </cell>
        </row>
        <row r="72">
          <cell r="D72">
            <v>38231</v>
          </cell>
        </row>
        <row r="72">
          <cell r="O72">
            <v>-5992.9658203125</v>
          </cell>
        </row>
        <row r="73">
          <cell r="D73">
            <v>38261</v>
          </cell>
        </row>
        <row r="73">
          <cell r="O73">
            <v>-5965.69921875</v>
          </cell>
        </row>
        <row r="74">
          <cell r="D74">
            <v>38292</v>
          </cell>
        </row>
        <row r="74">
          <cell r="O74">
            <v>-5935.60302734375</v>
          </cell>
        </row>
        <row r="75">
          <cell r="D75">
            <v>38322</v>
          </cell>
        </row>
        <row r="75">
          <cell r="O75">
            <v>-6468.9580078125</v>
          </cell>
        </row>
        <row r="76">
          <cell r="D76">
            <v>38353</v>
          </cell>
        </row>
        <row r="76">
          <cell r="O76">
            <v>-5877.271484375</v>
          </cell>
        </row>
        <row r="77">
          <cell r="D77">
            <v>38384</v>
          </cell>
        </row>
        <row r="77">
          <cell r="O77">
            <v>-5572.30712890625</v>
          </cell>
        </row>
        <row r="78">
          <cell r="D78">
            <v>38412</v>
          </cell>
        </row>
        <row r="78">
          <cell r="O78">
            <v>-6376.19970703125</v>
          </cell>
        </row>
        <row r="79">
          <cell r="D79">
            <v>38443</v>
          </cell>
        </row>
        <row r="79">
          <cell r="O79">
            <v>-5794.45361328125</v>
          </cell>
        </row>
        <row r="80">
          <cell r="D80">
            <v>38473</v>
          </cell>
        </row>
        <row r="80">
          <cell r="O80">
            <v>-5764.3369140625</v>
          </cell>
        </row>
        <row r="81">
          <cell r="D81">
            <v>38504</v>
          </cell>
        </row>
        <row r="81">
          <cell r="O81">
            <v>-6008.265625</v>
          </cell>
        </row>
        <row r="82">
          <cell r="D82">
            <v>38534</v>
          </cell>
        </row>
        <row r="82">
          <cell r="O82">
            <v>-5436.96630859375</v>
          </cell>
        </row>
        <row r="83">
          <cell r="D83">
            <v>38565</v>
          </cell>
        </row>
        <row r="83">
          <cell r="O83">
            <v>-6217.47607421875</v>
          </cell>
        </row>
        <row r="84">
          <cell r="D84">
            <v>38596</v>
          </cell>
        </row>
        <row r="84">
          <cell r="O84">
            <v>-5649.546875</v>
          </cell>
        </row>
        <row r="85">
          <cell r="D85">
            <v>38626</v>
          </cell>
        </row>
        <row r="85">
          <cell r="O85">
            <v>-5620.39404296875</v>
          </cell>
        </row>
        <row r="86">
          <cell r="D86">
            <v>38657</v>
          </cell>
        </row>
        <row r="86">
          <cell r="O86">
            <v>-5592.18994140625</v>
          </cell>
        </row>
        <row r="87">
          <cell r="D87">
            <v>38687</v>
          </cell>
        </row>
        <row r="87">
          <cell r="O87">
            <v>-5561.1767578125</v>
          </cell>
        </row>
        <row r="88">
          <cell r="D88">
            <v>38718</v>
          </cell>
        </row>
        <row r="88">
          <cell r="O88">
            <v>-5533.93408203125</v>
          </cell>
        </row>
        <row r="89">
          <cell r="D89">
            <v>38749</v>
          </cell>
        </row>
        <row r="89">
          <cell r="O89">
            <v>-5245.373046875</v>
          </cell>
        </row>
        <row r="90">
          <cell r="D90">
            <v>38777</v>
          </cell>
        </row>
        <row r="90">
          <cell r="O90">
            <v>-6000.31201171875</v>
          </cell>
        </row>
        <row r="91">
          <cell r="D91">
            <v>38808</v>
          </cell>
        </row>
        <row r="91">
          <cell r="O91">
            <v>-5192.64697265625</v>
          </cell>
        </row>
        <row r="92">
          <cell r="D92">
            <v>38838</v>
          </cell>
        </row>
        <row r="92">
          <cell r="O92">
            <v>-5679.5546875</v>
          </cell>
        </row>
        <row r="93">
          <cell r="D93">
            <v>38869</v>
          </cell>
        </row>
        <row r="93">
          <cell r="O93">
            <v>-5647.8916015625</v>
          </cell>
        </row>
        <row r="94">
          <cell r="D94">
            <v>38899</v>
          </cell>
        </row>
        <row r="94">
          <cell r="O94">
            <v>-5110.923828125</v>
          </cell>
        </row>
        <row r="95">
          <cell r="D95">
            <v>38930</v>
          </cell>
        </row>
        <row r="95">
          <cell r="O95">
            <v>-5846.71044921875</v>
          </cell>
        </row>
        <row r="96">
          <cell r="D96">
            <v>38961</v>
          </cell>
        </row>
        <row r="96">
          <cell r="O96">
            <v>-5060.6708984375</v>
          </cell>
        </row>
        <row r="97">
          <cell r="D97">
            <v>38991</v>
          </cell>
        </row>
        <row r="97">
          <cell r="O97">
            <v>-5537.3515625</v>
          </cell>
        </row>
        <row r="98">
          <cell r="D98">
            <v>39022</v>
          </cell>
        </row>
        <row r="98">
          <cell r="O98">
            <v>-5259.41455078125</v>
          </cell>
        </row>
        <row r="99">
          <cell r="D99">
            <v>39052</v>
          </cell>
        </row>
        <row r="99">
          <cell r="O99">
            <v>-4982.3701171875</v>
          </cell>
        </row>
        <row r="100">
          <cell r="D100">
            <v>39083</v>
          </cell>
        </row>
        <row r="100">
          <cell r="O100">
            <v>-5453.2421875</v>
          </cell>
        </row>
        <row r="101">
          <cell r="D101">
            <v>39114</v>
          </cell>
        </row>
        <row r="101">
          <cell r="O101">
            <v>-4934.3232421875</v>
          </cell>
        </row>
        <row r="102">
          <cell r="D102">
            <v>39142</v>
          </cell>
        </row>
        <row r="102">
          <cell r="O102">
            <v>-5400.5078125</v>
          </cell>
        </row>
        <row r="103">
          <cell r="D103">
            <v>39173</v>
          </cell>
        </row>
        <row r="103">
          <cell r="O103">
            <v>-5128.2158203125</v>
          </cell>
        </row>
        <row r="104">
          <cell r="D104">
            <v>39203</v>
          </cell>
        </row>
        <row r="104">
          <cell r="O104">
            <v>-5344.39111328125</v>
          </cell>
        </row>
        <row r="105">
          <cell r="D105">
            <v>39234</v>
          </cell>
        </row>
        <row r="105">
          <cell r="O105">
            <v>-5073.916015625</v>
          </cell>
        </row>
        <row r="106">
          <cell r="D106">
            <v>39264</v>
          </cell>
        </row>
        <row r="106">
          <cell r="O106">
            <v>-5049.009765625</v>
          </cell>
        </row>
        <row r="107">
          <cell r="D107">
            <v>39295</v>
          </cell>
        </row>
        <row r="107">
          <cell r="O107">
            <v>-5497.96484375</v>
          </cell>
        </row>
        <row r="108">
          <cell r="D108">
            <v>39326</v>
          </cell>
        </row>
        <row r="108">
          <cell r="O108">
            <v>-4522.4638671875</v>
          </cell>
        </row>
        <row r="109">
          <cell r="D109">
            <v>39356</v>
          </cell>
        </row>
        <row r="109">
          <cell r="O109">
            <v>-5443.740234375</v>
          </cell>
        </row>
        <row r="110">
          <cell r="D110">
            <v>39387</v>
          </cell>
        </row>
        <row r="110">
          <cell r="O110">
            <v>-4944.85302734375</v>
          </cell>
        </row>
        <row r="111">
          <cell r="D111">
            <v>39417</v>
          </cell>
        </row>
        <row r="111">
          <cell r="O111">
            <v>-4683.52587890625</v>
          </cell>
        </row>
        <row r="112">
          <cell r="D112">
            <v>39448</v>
          </cell>
        </row>
        <row r="112">
          <cell r="O112">
            <v>-5125.27978515625</v>
          </cell>
        </row>
        <row r="113">
          <cell r="D113">
            <v>39479</v>
          </cell>
        </row>
        <row r="113">
          <cell r="O113">
            <v>-4867.8291015625</v>
          </cell>
        </row>
        <row r="114">
          <cell r="D114">
            <v>39508</v>
          </cell>
        </row>
        <row r="114">
          <cell r="O114">
            <v>-4841.72216796875</v>
          </cell>
        </row>
        <row r="115">
          <cell r="D115">
            <v>39539</v>
          </cell>
        </row>
        <row r="115">
          <cell r="O115">
            <v>-5045.88037109375</v>
          </cell>
        </row>
        <row r="116">
          <cell r="D116">
            <v>39569</v>
          </cell>
        </row>
        <row r="116">
          <cell r="O116">
            <v>-4791.38623046875</v>
          </cell>
        </row>
        <row r="117">
          <cell r="D117">
            <v>39600</v>
          </cell>
        </row>
        <row r="117">
          <cell r="O117">
            <v>-4764.6455078125</v>
          </cell>
        </row>
        <row r="118">
          <cell r="D118">
            <v>39630</v>
          </cell>
        </row>
        <row r="118">
          <cell r="O118">
            <v>-4965.34033203125</v>
          </cell>
        </row>
        <row r="119">
          <cell r="D119">
            <v>39661</v>
          </cell>
        </row>
        <row r="119">
          <cell r="O119">
            <v>-4713.04541015625</v>
          </cell>
        </row>
        <row r="120">
          <cell r="D120">
            <v>39692</v>
          </cell>
        </row>
        <row r="120">
          <cell r="O120">
            <v>-4689.005859375</v>
          </cell>
        </row>
        <row r="121">
          <cell r="D121">
            <v>39722</v>
          </cell>
        </row>
        <row r="121">
          <cell r="O121">
            <v>-5107.50732421875</v>
          </cell>
        </row>
        <row r="122">
          <cell r="D122">
            <v>39753</v>
          </cell>
        </row>
        <row r="122">
          <cell r="O122">
            <v>-4198.35546875</v>
          </cell>
        </row>
        <row r="123">
          <cell r="D123">
            <v>39783</v>
          </cell>
        </row>
        <row r="123">
          <cell r="O123">
            <v>-4831.96435546875</v>
          </cell>
        </row>
        <row r="124">
          <cell r="D124">
            <v>39814</v>
          </cell>
        </row>
        <row r="124">
          <cell r="O124">
            <v>-4588.55078125</v>
          </cell>
        </row>
        <row r="125">
          <cell r="D125">
            <v>39845</v>
          </cell>
        </row>
        <row r="125">
          <cell r="O125">
            <v>-4348.23974609375</v>
          </cell>
        </row>
        <row r="126">
          <cell r="D126">
            <v>39873</v>
          </cell>
        </row>
        <row r="126">
          <cell r="O126">
            <v>-4755.72265625</v>
          </cell>
        </row>
        <row r="127">
          <cell r="D127">
            <v>39904</v>
          </cell>
        </row>
        <row r="127">
          <cell r="O127">
            <v>-4730.16357421875</v>
          </cell>
        </row>
        <row r="128">
          <cell r="D128">
            <v>39934</v>
          </cell>
        </row>
        <row r="128">
          <cell r="O128">
            <v>-4277.74951171875</v>
          </cell>
        </row>
        <row r="129">
          <cell r="D129">
            <v>39965</v>
          </cell>
        </row>
        <row r="129">
          <cell r="O129">
            <v>-4678.41455078125</v>
          </cell>
        </row>
        <row r="130">
          <cell r="D130">
            <v>39995</v>
          </cell>
        </row>
        <row r="130">
          <cell r="O130">
            <v>-4652.22998046875</v>
          </cell>
        </row>
        <row r="131">
          <cell r="D131">
            <v>40026</v>
          </cell>
        </row>
        <row r="131">
          <cell r="O131">
            <v>-4415.0419921875</v>
          </cell>
        </row>
        <row r="132">
          <cell r="D132">
            <v>40057</v>
          </cell>
        </row>
        <row r="132">
          <cell r="O132">
            <v>-4391.79833984375</v>
          </cell>
        </row>
        <row r="133">
          <cell r="D133">
            <v>40087</v>
          </cell>
        </row>
        <row r="133">
          <cell r="O133">
            <v>-4575.8134765625</v>
          </cell>
        </row>
        <row r="134">
          <cell r="D134">
            <v>40118</v>
          </cell>
        </row>
        <row r="134">
          <cell r="O134">
            <v>-4136.30517578125</v>
          </cell>
        </row>
        <row r="135">
          <cell r="D135">
            <v>40148</v>
          </cell>
        </row>
        <row r="135">
          <cell r="O135">
            <v>-4523.30517578125</v>
          </cell>
        </row>
        <row r="136">
          <cell r="D136">
            <v>40179</v>
          </cell>
        </row>
        <row r="136">
          <cell r="O136">
            <v>-4090.97534179688</v>
          </cell>
        </row>
        <row r="137">
          <cell r="D137">
            <v>40210</v>
          </cell>
        </row>
        <row r="137">
          <cell r="O137">
            <v>-4069.91357421875</v>
          </cell>
        </row>
        <row r="138">
          <cell r="D138">
            <v>40238</v>
          </cell>
        </row>
        <row r="138">
          <cell r="O138">
            <v>-4651.94189453125</v>
          </cell>
        </row>
        <row r="139">
          <cell r="D139">
            <v>40269</v>
          </cell>
        </row>
        <row r="139">
          <cell r="O139">
            <v>-4425.015625</v>
          </cell>
        </row>
        <row r="140">
          <cell r="D140">
            <v>40299</v>
          </cell>
        </row>
        <row r="140">
          <cell r="O140">
            <v>-3999.64013671875</v>
          </cell>
        </row>
        <row r="141">
          <cell r="D141">
            <v>40330</v>
          </cell>
        </row>
        <row r="141">
          <cell r="O141">
            <v>-4374.27294921875</v>
          </cell>
        </row>
        <row r="142">
          <cell r="D142">
            <v>40360</v>
          </cell>
        </row>
        <row r="142">
          <cell r="O142">
            <v>-4152.89306640625</v>
          </cell>
        </row>
        <row r="143">
          <cell r="D143">
            <v>40391</v>
          </cell>
        </row>
        <row r="143">
          <cell r="O143">
            <v>-4323.8544921875</v>
          </cell>
        </row>
        <row r="144">
          <cell r="D144">
            <v>40422</v>
          </cell>
        </row>
        <row r="144">
          <cell r="O144">
            <v>-4104.9111328125</v>
          </cell>
        </row>
        <row r="145">
          <cell r="D145">
            <v>40452</v>
          </cell>
        </row>
        <row r="145">
          <cell r="O145">
            <v>-4082.57470703125</v>
          </cell>
        </row>
        <row r="146">
          <cell r="D146">
            <v>40483</v>
          </cell>
        </row>
        <row r="146">
          <cell r="O146">
            <v>-4058.00708007813</v>
          </cell>
        </row>
        <row r="147">
          <cell r="D147">
            <v>40513</v>
          </cell>
        </row>
        <row r="147">
          <cell r="O147">
            <v>-4418.5048828125</v>
          </cell>
        </row>
        <row r="148">
          <cell r="D148">
            <v>40544</v>
          </cell>
        </row>
        <row r="148">
          <cell r="O148">
            <v>-4010.64599609375</v>
          </cell>
        </row>
        <row r="149">
          <cell r="D149">
            <v>40575</v>
          </cell>
        </row>
        <row r="149">
          <cell r="O149">
            <v>-3799.39086914063</v>
          </cell>
        </row>
        <row r="150">
          <cell r="D150">
            <v>40603</v>
          </cell>
        </row>
        <row r="150">
          <cell r="O150">
            <v>-4343.57177734375</v>
          </cell>
        </row>
        <row r="151">
          <cell r="D151">
            <v>40634</v>
          </cell>
        </row>
        <row r="151">
          <cell r="O151">
            <v>-3943.96655273438</v>
          </cell>
        </row>
        <row r="152">
          <cell r="D152">
            <v>40664</v>
          </cell>
        </row>
        <row r="152">
          <cell r="O152">
            <v>-3919.9248046875</v>
          </cell>
        </row>
        <row r="153">
          <cell r="D153">
            <v>40695</v>
          </cell>
        </row>
        <row r="153">
          <cell r="O153">
            <v>-4082.85107421875</v>
          </cell>
        </row>
        <row r="154">
          <cell r="D154">
            <v>40725</v>
          </cell>
        </row>
        <row r="154">
          <cell r="O154">
            <v>-3693.30883789063</v>
          </cell>
        </row>
        <row r="155">
          <cell r="D155">
            <v>40756</v>
          </cell>
        </row>
        <row r="155">
          <cell r="O155">
            <v>-4221.7548828125</v>
          </cell>
        </row>
        <row r="156">
          <cell r="D156">
            <v>40787</v>
          </cell>
        </row>
        <row r="156">
          <cell r="O156">
            <v>-3834.8330078125</v>
          </cell>
        </row>
        <row r="157">
          <cell r="D157">
            <v>40817</v>
          </cell>
        </row>
        <row r="157">
          <cell r="O157">
            <v>-3813.740234375</v>
          </cell>
        </row>
        <row r="158">
          <cell r="D158">
            <v>40848</v>
          </cell>
        </row>
        <row r="158">
          <cell r="O158">
            <v>-3793.41284179688</v>
          </cell>
        </row>
        <row r="159">
          <cell r="D159">
            <v>40878</v>
          </cell>
        </row>
        <row r="159">
          <cell r="O159">
            <v>-3771.14868164063</v>
          </cell>
        </row>
        <row r="160">
          <cell r="D160">
            <v>40909</v>
          </cell>
        </row>
        <row r="160">
          <cell r="O160">
            <v>-3751.66625976563</v>
          </cell>
        </row>
        <row r="161">
          <cell r="D161">
            <v>40940</v>
          </cell>
        </row>
        <row r="161">
          <cell r="O161">
            <v>-3732.26147460938</v>
          </cell>
        </row>
        <row r="162">
          <cell r="D162">
            <v>40969</v>
          </cell>
        </row>
        <row r="162">
          <cell r="O162">
            <v>-3889.04345703125</v>
          </cell>
        </row>
        <row r="163">
          <cell r="D163">
            <v>41000</v>
          </cell>
        </row>
        <row r="163">
          <cell r="O163">
            <v>-3691.6962890625</v>
          </cell>
        </row>
        <row r="164">
          <cell r="D164">
            <v>41030</v>
          </cell>
        </row>
        <row r="164">
          <cell r="O164">
            <v>-3846.03149414063</v>
          </cell>
        </row>
        <row r="165">
          <cell r="D165">
            <v>41061</v>
          </cell>
        </row>
        <row r="165">
          <cell r="O165">
            <v>-3650.15893554688</v>
          </cell>
        </row>
        <row r="166">
          <cell r="D166">
            <v>41091</v>
          </cell>
        </row>
        <row r="166">
          <cell r="O166">
            <v>-3631.15991210938</v>
          </cell>
        </row>
        <row r="167">
          <cell r="D167">
            <v>41122</v>
          </cell>
        </row>
        <row r="167">
          <cell r="O167">
            <v>-3952.69555664063</v>
          </cell>
        </row>
        <row r="168">
          <cell r="D168">
            <v>41153</v>
          </cell>
        </row>
        <row r="168">
          <cell r="O168">
            <v>-3250.5771484375</v>
          </cell>
        </row>
        <row r="169">
          <cell r="D169">
            <v>41183</v>
          </cell>
        </row>
        <row r="169">
          <cell r="O169">
            <v>-3911.52587890625</v>
          </cell>
        </row>
        <row r="170">
          <cell r="D170">
            <v>41214</v>
          </cell>
        </row>
        <row r="170">
          <cell r="O170">
            <v>-3552.06958007813</v>
          </cell>
        </row>
        <row r="171">
          <cell r="D171">
            <v>41244</v>
          </cell>
        </row>
        <row r="171">
          <cell r="O171">
            <v>-3363.37817382813</v>
          </cell>
        </row>
        <row r="172">
          <cell r="D172">
            <v>41275</v>
          </cell>
        </row>
        <row r="172">
          <cell r="O172">
            <v>-3679.6474609375</v>
          </cell>
        </row>
        <row r="173">
          <cell r="D173">
            <v>41306</v>
          </cell>
        </row>
        <row r="173">
          <cell r="O173">
            <v>-3328.17553710938</v>
          </cell>
        </row>
        <row r="174">
          <cell r="D174">
            <v>41334</v>
          </cell>
        </row>
        <row r="174">
          <cell r="O174">
            <v>-3476.2158203125</v>
          </cell>
        </row>
        <row r="175">
          <cell r="D175">
            <v>41365</v>
          </cell>
        </row>
        <row r="175">
          <cell r="O175">
            <v>-3620.60766601563</v>
          </cell>
        </row>
        <row r="176">
          <cell r="D176">
            <v>41395</v>
          </cell>
        </row>
        <row r="176">
          <cell r="O176">
            <v>-3600.21704101563</v>
          </cell>
        </row>
        <row r="177">
          <cell r="D177">
            <v>41426</v>
          </cell>
        </row>
        <row r="177">
          <cell r="O177">
            <v>-3254.46899414063</v>
          </cell>
        </row>
        <row r="178">
          <cell r="D178">
            <v>41456</v>
          </cell>
        </row>
        <row r="178">
          <cell r="O178">
            <v>-3560.3544921875</v>
          </cell>
        </row>
        <row r="179">
          <cell r="D179">
            <v>41487</v>
          </cell>
        </row>
        <row r="179">
          <cell r="O179">
            <v>-3538.93334960938</v>
          </cell>
        </row>
        <row r="180">
          <cell r="D180">
            <v>41518</v>
          </cell>
        </row>
        <row r="180">
          <cell r="O180">
            <v>-3200.7607421875</v>
          </cell>
        </row>
        <row r="181">
          <cell r="D181">
            <v>41548</v>
          </cell>
        </row>
        <row r="181">
          <cell r="O181">
            <v>-3660.0166015625</v>
          </cell>
        </row>
        <row r="182">
          <cell r="D182">
            <v>41579</v>
          </cell>
        </row>
        <row r="182">
          <cell r="O182">
            <v>-3165.728515625</v>
          </cell>
        </row>
        <row r="183">
          <cell r="D183">
            <v>41609</v>
          </cell>
        </row>
        <row r="183">
          <cell r="O183">
            <v>-3303.91845703125</v>
          </cell>
        </row>
        <row r="184">
          <cell r="D184">
            <v>41640</v>
          </cell>
        </row>
        <row r="184">
          <cell r="O184">
            <v>-3442.19482421875</v>
          </cell>
        </row>
        <row r="185">
          <cell r="D185">
            <v>41671</v>
          </cell>
        </row>
        <row r="185">
          <cell r="O185">
            <v>-3113.16918945313</v>
          </cell>
        </row>
        <row r="186">
          <cell r="D186">
            <v>41699</v>
          </cell>
        </row>
        <row r="186">
          <cell r="O186">
            <v>-3250.19213867188</v>
          </cell>
        </row>
        <row r="187">
          <cell r="D187">
            <v>41730</v>
          </cell>
        </row>
        <row r="187">
          <cell r="O187">
            <v>-3386.1533203125</v>
          </cell>
        </row>
        <row r="188">
          <cell r="D188">
            <v>41760</v>
          </cell>
        </row>
        <row r="188">
          <cell r="O188">
            <v>-3214.36010742188</v>
          </cell>
        </row>
        <row r="189">
          <cell r="D189">
            <v>41791</v>
          </cell>
        </row>
        <row r="189">
          <cell r="O189">
            <v>-3195.37670898438</v>
          </cell>
        </row>
        <row r="190">
          <cell r="D190">
            <v>41821</v>
          </cell>
        </row>
        <row r="190">
          <cell r="O190">
            <v>-3328.97705078125</v>
          </cell>
        </row>
        <row r="191">
          <cell r="D191">
            <v>41852</v>
          </cell>
        </row>
        <row r="191">
          <cell r="O191">
            <v>-3158.84716796875</v>
          </cell>
        </row>
        <row r="192">
          <cell r="D192">
            <v>41883</v>
          </cell>
        </row>
        <row r="192">
          <cell r="O192">
            <v>-3141.87377929688</v>
          </cell>
        </row>
        <row r="193">
          <cell r="D193">
            <v>41913</v>
          </cell>
        </row>
        <row r="193">
          <cell r="O193">
            <v>-3421.31494140625</v>
          </cell>
        </row>
        <row r="194">
          <cell r="D194">
            <v>41944</v>
          </cell>
        </row>
        <row r="194">
          <cell r="O194">
            <v>-2811.60473632813</v>
          </cell>
        </row>
        <row r="195">
          <cell r="D195">
            <v>41974</v>
          </cell>
        </row>
        <row r="195">
          <cell r="O195">
            <v>-3234.96948242188</v>
          </cell>
        </row>
        <row r="196">
          <cell r="D196">
            <v>42005</v>
          </cell>
        </row>
        <row r="196">
          <cell r="O196">
            <v>-2925.0029296875</v>
          </cell>
        </row>
        <row r="197">
          <cell r="D197">
            <v>42036</v>
          </cell>
        </row>
        <row r="197">
          <cell r="O197">
            <v>-2764.24926757813</v>
          </cell>
        </row>
        <row r="198">
          <cell r="D198">
            <v>42064</v>
          </cell>
        </row>
        <row r="198">
          <cell r="O198">
            <v>-3181.00634765625</v>
          </cell>
        </row>
        <row r="199">
          <cell r="D199">
            <v>42095</v>
          </cell>
        </row>
        <row r="199">
          <cell r="O199">
            <v>-3019.962890625</v>
          </cell>
        </row>
        <row r="200">
          <cell r="D200">
            <v>42125</v>
          </cell>
        </row>
        <row r="200">
          <cell r="O200">
            <v>-2860.55322265625</v>
          </cell>
        </row>
        <row r="201">
          <cell r="D201">
            <v>42156</v>
          </cell>
        </row>
        <row r="201">
          <cell r="O201">
            <v>-3127.75659179688</v>
          </cell>
        </row>
        <row r="202">
          <cell r="D202">
            <v>42186</v>
          </cell>
        </row>
        <row r="202">
          <cell r="O202">
            <v>-3109.57934570313</v>
          </cell>
        </row>
        <row r="203">
          <cell r="D203">
            <v>42217</v>
          </cell>
        </row>
        <row r="203">
          <cell r="O203">
            <v>-2950.40771484375</v>
          </cell>
        </row>
        <row r="204">
          <cell r="D204">
            <v>42248</v>
          </cell>
        </row>
        <row r="204">
          <cell r="O204">
            <v>-2934.3251953125</v>
          </cell>
        </row>
        <row r="205">
          <cell r="D205">
            <v>42278</v>
          </cell>
        </row>
        <row r="205">
          <cell r="O205">
            <v>-2917.76147460938</v>
          </cell>
        </row>
        <row r="206">
          <cell r="D206">
            <v>42309</v>
          </cell>
        </row>
        <row r="206">
          <cell r="O206">
            <v>-2624.46411132813</v>
          </cell>
        </row>
        <row r="207">
          <cell r="D207">
            <v>42339</v>
          </cell>
        </row>
        <row r="207">
          <cell r="O207">
            <v>-3020.51513671875</v>
          </cell>
        </row>
        <row r="208">
          <cell r="D208">
            <v>42370</v>
          </cell>
        </row>
        <row r="208">
          <cell r="O208">
            <v>-2594.83129882813</v>
          </cell>
        </row>
        <row r="209">
          <cell r="D209">
            <v>42401</v>
          </cell>
        </row>
        <row r="209">
          <cell r="O209">
            <v>-2715.39526367188</v>
          </cell>
        </row>
        <row r="210">
          <cell r="D210">
            <v>42430</v>
          </cell>
        </row>
        <row r="210">
          <cell r="O210">
            <v>-2969.41015625</v>
          </cell>
        </row>
        <row r="211">
          <cell r="D211">
            <v>42461</v>
          </cell>
        </row>
        <row r="211">
          <cell r="O211">
            <v>-2818.85888671875</v>
          </cell>
        </row>
        <row r="212">
          <cell r="D212">
            <v>42491</v>
          </cell>
        </row>
        <row r="212">
          <cell r="O212">
            <v>-2801.77685546875</v>
          </cell>
        </row>
        <row r="213">
          <cell r="D213">
            <v>42522</v>
          </cell>
        </row>
        <row r="213">
          <cell r="O213">
            <v>-2918.29150390625</v>
          </cell>
        </row>
        <row r="214">
          <cell r="D214">
            <v>42552</v>
          </cell>
        </row>
        <row r="214">
          <cell r="O214">
            <v>-2639.810546875</v>
          </cell>
        </row>
        <row r="215">
          <cell r="D215">
            <v>42583</v>
          </cell>
        </row>
        <row r="215">
          <cell r="O215">
            <v>-3017.46704101563</v>
          </cell>
        </row>
        <row r="216">
          <cell r="D216">
            <v>42614</v>
          </cell>
        </row>
        <row r="216">
          <cell r="O216">
            <v>-2740.88842773438</v>
          </cell>
        </row>
        <row r="217">
          <cell r="D217">
            <v>42644</v>
          </cell>
        </row>
        <row r="217">
          <cell r="O217">
            <v>-2595.99365234375</v>
          </cell>
        </row>
        <row r="218">
          <cell r="D218">
            <v>42675</v>
          </cell>
        </row>
        <row r="218">
          <cell r="O218">
            <v>-2582.14990234375</v>
          </cell>
        </row>
        <row r="219">
          <cell r="D219">
            <v>42705</v>
          </cell>
        </row>
        <row r="219">
          <cell r="O219">
            <v>-2695.34985351563</v>
          </cell>
        </row>
        <row r="220">
          <cell r="D220">
            <v>42736</v>
          </cell>
        </row>
        <row r="220">
          <cell r="O220">
            <v>-2553.75317382813</v>
          </cell>
        </row>
        <row r="221">
          <cell r="D221">
            <v>42767</v>
          </cell>
        </row>
        <row r="221">
          <cell r="O221">
            <v>-2413.9716796875</v>
          </cell>
        </row>
        <row r="222">
          <cell r="D222">
            <v>42795</v>
          </cell>
        </row>
        <row r="222">
          <cell r="O222">
            <v>-2906.04516601563</v>
          </cell>
        </row>
        <row r="223">
          <cell r="D223">
            <v>42826</v>
          </cell>
        </row>
        <row r="223">
          <cell r="O223">
            <v>-2388.66796875</v>
          </cell>
        </row>
        <row r="224">
          <cell r="D224">
            <v>42856</v>
          </cell>
        </row>
        <row r="224">
          <cell r="O224">
            <v>-2749.56127929688</v>
          </cell>
        </row>
        <row r="225">
          <cell r="D225">
            <v>42887</v>
          </cell>
        </row>
        <row r="225">
          <cell r="O225">
            <v>-2733.3837890625</v>
          </cell>
        </row>
        <row r="226">
          <cell r="D226">
            <v>42917</v>
          </cell>
        </row>
        <row r="226">
          <cell r="O226">
            <v>-2472.47802734375</v>
          </cell>
        </row>
        <row r="227">
          <cell r="D227">
            <v>42948</v>
          </cell>
        </row>
        <row r="227">
          <cell r="O227">
            <v>-2827.11083984375</v>
          </cell>
        </row>
        <row r="228">
          <cell r="D228">
            <v>42979</v>
          </cell>
        </row>
        <row r="228">
          <cell r="O228">
            <v>-2446.06225585938</v>
          </cell>
        </row>
        <row r="229">
          <cell r="D229">
            <v>43009</v>
          </cell>
        </row>
        <row r="229">
          <cell r="O229">
            <v>-2553.68359375</v>
          </cell>
        </row>
        <row r="230">
          <cell r="D230">
            <v>43040</v>
          </cell>
        </row>
        <row r="230">
          <cell r="O230">
            <v>-2539.9892578125</v>
          </cell>
        </row>
        <row r="231">
          <cell r="D231">
            <v>43070</v>
          </cell>
        </row>
        <row r="231">
          <cell r="O231">
            <v>-2405.19604492188</v>
          </cell>
        </row>
        <row r="232">
          <cell r="D232">
            <v>43101</v>
          </cell>
        </row>
        <row r="232">
          <cell r="O232">
            <v>-2511.90014648438</v>
          </cell>
        </row>
        <row r="233">
          <cell r="D233">
            <v>43132</v>
          </cell>
        </row>
        <row r="233">
          <cell r="O233">
            <v>-2261.27880859375</v>
          </cell>
        </row>
        <row r="234">
          <cell r="D234">
            <v>43160</v>
          </cell>
        </row>
        <row r="234">
          <cell r="O234">
            <v>-2485.88061523438</v>
          </cell>
        </row>
        <row r="235">
          <cell r="D235">
            <v>43191</v>
          </cell>
        </row>
        <row r="235">
          <cell r="O235">
            <v>-2472.0751953125</v>
          </cell>
        </row>
        <row r="236">
          <cell r="D236">
            <v>43221</v>
          </cell>
        </row>
        <row r="236">
          <cell r="O236">
            <v>-2575.40356445313</v>
          </cell>
        </row>
        <row r="237">
          <cell r="D237">
            <v>43252</v>
          </cell>
        </row>
        <row r="237">
          <cell r="O237">
            <v>-2444.23461914063</v>
          </cell>
        </row>
        <row r="238">
          <cell r="D238">
            <v>43282</v>
          </cell>
        </row>
        <row r="238">
          <cell r="O238">
            <v>-2431.515625</v>
          </cell>
        </row>
        <row r="239">
          <cell r="D239">
            <v>43313</v>
          </cell>
        </row>
        <row r="239">
          <cell r="O239">
            <v>-2646.84130859375</v>
          </cell>
        </row>
        <row r="240">
          <cell r="D240">
            <v>43344</v>
          </cell>
        </row>
        <row r="240">
          <cell r="O240">
            <v>-2176.69995117188</v>
          </cell>
        </row>
        <row r="241">
          <cell r="D241">
            <v>43374</v>
          </cell>
        </row>
        <row r="241">
          <cell r="O241">
            <v>-2505.4501953125</v>
          </cell>
        </row>
        <row r="242">
          <cell r="D242">
            <v>43405</v>
          </cell>
        </row>
        <row r="242">
          <cell r="O242">
            <v>-2378.66967773438</v>
          </cell>
        </row>
        <row r="243">
          <cell r="D243">
            <v>43435</v>
          </cell>
        </row>
        <row r="243">
          <cell r="O243">
            <v>-2252.365234375</v>
          </cell>
        </row>
        <row r="244">
          <cell r="D244">
            <v>43466</v>
          </cell>
        </row>
        <row r="244">
          <cell r="O244">
            <v>-2352.21826171875</v>
          </cell>
        </row>
        <row r="245">
          <cell r="D245">
            <v>43497</v>
          </cell>
        </row>
        <row r="245">
          <cell r="O245">
            <v>-2117.46948242188</v>
          </cell>
        </row>
        <row r="246">
          <cell r="D246">
            <v>43525</v>
          </cell>
        </row>
        <row r="246">
          <cell r="O246">
            <v>-2328.13793945313</v>
          </cell>
        </row>
        <row r="247">
          <cell r="D247">
            <v>43556</v>
          </cell>
        </row>
        <row r="247">
          <cell r="O247">
            <v>-2314.71850585938</v>
          </cell>
        </row>
        <row r="248">
          <cell r="D248">
            <v>43586</v>
          </cell>
        </row>
        <row r="248">
          <cell r="O248">
            <v>-2411.39477539063</v>
          </cell>
        </row>
        <row r="249">
          <cell r="D249">
            <v>43617</v>
          </cell>
        </row>
        <row r="249">
          <cell r="O249">
            <v>-2179.92333984375</v>
          </cell>
        </row>
        <row r="250">
          <cell r="D250">
            <v>43647</v>
          </cell>
        </row>
        <row r="250">
          <cell r="O250">
            <v>-2384.93725585938</v>
          </cell>
        </row>
        <row r="251">
          <cell r="D251">
            <v>43678</v>
          </cell>
        </row>
        <row r="251">
          <cell r="O251">
            <v>-2370.73510742188</v>
          </cell>
        </row>
        <row r="252">
          <cell r="D252">
            <v>43709</v>
          </cell>
        </row>
        <row r="252">
          <cell r="O252">
            <v>-2144.31420898438</v>
          </cell>
        </row>
        <row r="253">
          <cell r="D253">
            <v>43739</v>
          </cell>
        </row>
        <row r="253">
          <cell r="O253">
            <v>-2345.53662109375</v>
          </cell>
        </row>
        <row r="254">
          <cell r="D254">
            <v>43770</v>
          </cell>
        </row>
        <row r="254">
          <cell r="O254">
            <v>-2015.07189941406</v>
          </cell>
        </row>
        <row r="255">
          <cell r="D255">
            <v>43800</v>
          </cell>
        </row>
        <row r="255">
          <cell r="O255">
            <v>-2213.89770507813</v>
          </cell>
        </row>
        <row r="256">
          <cell r="D256">
            <v>43831</v>
          </cell>
        </row>
        <row r="257">
          <cell r="D257">
            <v>43862</v>
          </cell>
        </row>
        <row r="258">
          <cell r="D258">
            <v>43891</v>
          </cell>
        </row>
        <row r="259">
          <cell r="D259">
            <v>43922</v>
          </cell>
        </row>
        <row r="260">
          <cell r="D260">
            <v>43952</v>
          </cell>
        </row>
        <row r="261">
          <cell r="D261">
            <v>43983</v>
          </cell>
        </row>
        <row r="262">
          <cell r="D262">
            <v>44013</v>
          </cell>
        </row>
        <row r="263">
          <cell r="D263">
            <v>44044</v>
          </cell>
        </row>
        <row r="264">
          <cell r="D264">
            <v>44075</v>
          </cell>
        </row>
        <row r="265">
          <cell r="D265">
            <v>44105</v>
          </cell>
        </row>
        <row r="266">
          <cell r="D266">
            <v>44136</v>
          </cell>
        </row>
        <row r="267">
          <cell r="D267">
            <v>44166</v>
          </cell>
        </row>
        <row r="268">
          <cell r="D268">
            <v>44197</v>
          </cell>
        </row>
        <row r="269">
          <cell r="D269">
            <v>44228</v>
          </cell>
        </row>
        <row r="270">
          <cell r="D270">
            <v>44256</v>
          </cell>
        </row>
        <row r="271">
          <cell r="D271">
            <v>44287</v>
          </cell>
        </row>
        <row r="272">
          <cell r="D272">
            <v>44317</v>
          </cell>
        </row>
        <row r="273">
          <cell r="D273">
            <v>44348</v>
          </cell>
        </row>
        <row r="274">
          <cell r="D274">
            <v>44378</v>
          </cell>
        </row>
        <row r="275">
          <cell r="D275">
            <v>44409</v>
          </cell>
        </row>
        <row r="276">
          <cell r="D276">
            <v>44440</v>
          </cell>
        </row>
        <row r="277">
          <cell r="D277">
            <v>44470</v>
          </cell>
        </row>
        <row r="278">
          <cell r="D278">
            <v>44501</v>
          </cell>
        </row>
        <row r="279">
          <cell r="D279">
            <v>44531</v>
          </cell>
        </row>
        <row r="280">
          <cell r="D280">
            <v>44562</v>
          </cell>
        </row>
        <row r="281">
          <cell r="D281">
            <v>44593</v>
          </cell>
        </row>
        <row r="282">
          <cell r="D282">
            <v>44621</v>
          </cell>
        </row>
        <row r="283">
          <cell r="D283">
            <v>44652</v>
          </cell>
        </row>
        <row r="284">
          <cell r="D284">
            <v>44682</v>
          </cell>
        </row>
        <row r="285">
          <cell r="D285">
            <v>44713</v>
          </cell>
        </row>
        <row r="286">
          <cell r="D286">
            <v>44743</v>
          </cell>
        </row>
        <row r="287">
          <cell r="D287">
            <v>44774</v>
          </cell>
        </row>
        <row r="288">
          <cell r="D288">
            <v>44805</v>
          </cell>
        </row>
        <row r="289">
          <cell r="D289">
            <v>44835</v>
          </cell>
        </row>
        <row r="290">
          <cell r="D290">
            <v>44866</v>
          </cell>
        </row>
        <row r="291">
          <cell r="D291">
            <v>44896</v>
          </cell>
        </row>
        <row r="292">
          <cell r="D292">
            <v>44927</v>
          </cell>
        </row>
        <row r="293">
          <cell r="D293">
            <v>44958</v>
          </cell>
        </row>
        <row r="294">
          <cell r="D294">
            <v>44986</v>
          </cell>
        </row>
        <row r="295">
          <cell r="D295">
            <v>45017</v>
          </cell>
        </row>
        <row r="296">
          <cell r="D296">
            <v>45047</v>
          </cell>
        </row>
        <row r="297">
          <cell r="D297">
            <v>45078</v>
          </cell>
        </row>
        <row r="298">
          <cell r="D298">
            <v>45108</v>
          </cell>
        </row>
        <row r="299">
          <cell r="D299">
            <v>45139</v>
          </cell>
        </row>
        <row r="300">
          <cell r="D300">
            <v>45170</v>
          </cell>
        </row>
      </sheetData>
      <sheetData sheetId="4"/>
      <sheetData sheetId="5"/>
      <sheetData sheetId="6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TradeSum"/>
      <sheetName val="Pricing Summary"/>
      <sheetName val="GasPosn"/>
      <sheetName val="Interest"/>
      <sheetName val="NymexData"/>
      <sheetName val="Cd"/>
      <sheetName val="Module1"/>
      <sheetName val="Module2"/>
    </sheetNames>
    <sheetDataSet>
      <sheetData sheetId="0"/>
      <sheetData sheetId="1">
        <row r="12">
          <cell r="AB12">
            <v>37103</v>
          </cell>
        </row>
        <row r="12">
          <cell r="AK12">
            <v>52.5004301075269</v>
          </cell>
        </row>
        <row r="12">
          <cell r="AO12">
            <v>740.340259520408</v>
          </cell>
        </row>
        <row r="13">
          <cell r="AB13">
            <v>37104</v>
          </cell>
        </row>
        <row r="13">
          <cell r="AK13">
            <v>59.3460798094328</v>
          </cell>
        </row>
        <row r="13">
          <cell r="AO13">
            <v>737.548106865395</v>
          </cell>
        </row>
        <row r="14">
          <cell r="AB14">
            <v>37135</v>
          </cell>
        </row>
        <row r="14">
          <cell r="AK14">
            <v>59.0041088974052</v>
          </cell>
        </row>
        <row r="14">
          <cell r="AO14">
            <v>711.314941624013</v>
          </cell>
        </row>
        <row r="15">
          <cell r="AB15">
            <v>37165</v>
          </cell>
        </row>
        <row r="15">
          <cell r="AK15">
            <v>62.5745997807533</v>
          </cell>
        </row>
        <row r="15">
          <cell r="AO15">
            <v>732.427650319503</v>
          </cell>
        </row>
        <row r="16">
          <cell r="AB16">
            <v>37196</v>
          </cell>
        </row>
        <row r="16">
          <cell r="AK16">
            <v>55.6717370840389</v>
          </cell>
        </row>
        <row r="16">
          <cell r="AO16">
            <v>706.383469994453</v>
          </cell>
        </row>
        <row r="17">
          <cell r="AB17">
            <v>37226</v>
          </cell>
        </row>
        <row r="17">
          <cell r="AK17">
            <v>63.0716685098326</v>
          </cell>
        </row>
        <row r="17">
          <cell r="AO17">
            <v>727.390321551883</v>
          </cell>
        </row>
        <row r="18">
          <cell r="P18" t="str">
            <v>Cal 2002</v>
          </cell>
          <cell r="Q18">
            <v>4.63647879022289</v>
          </cell>
        </row>
        <row r="18">
          <cell r="AB18">
            <v>37257</v>
          </cell>
        </row>
        <row r="18">
          <cell r="AK18">
            <v>59.3868973277631</v>
          </cell>
        </row>
        <row r="18">
          <cell r="AO18">
            <v>724.836791506408</v>
          </cell>
        </row>
        <row r="19">
          <cell r="P19" t="str">
            <v>Cal 2003</v>
          </cell>
          <cell r="Q19">
            <v>4.44447650241209</v>
          </cell>
        </row>
        <row r="19">
          <cell r="AB19">
            <v>37288</v>
          </cell>
        </row>
        <row r="19">
          <cell r="AK19">
            <v>54.5393198384434</v>
          </cell>
        </row>
        <row r="19">
          <cell r="AO19">
            <v>652.567345572959</v>
          </cell>
        </row>
        <row r="20">
          <cell r="P20" t="str">
            <v>Cal 2004</v>
          </cell>
          <cell r="Q20">
            <v>4.41600292884749</v>
          </cell>
        </row>
        <row r="20">
          <cell r="AB20">
            <v>37316</v>
          </cell>
        </row>
        <row r="20">
          <cell r="AK20">
            <v>50.6336018061784</v>
          </cell>
        </row>
        <row r="20">
          <cell r="AO20">
            <v>719.89097731443</v>
          </cell>
        </row>
        <row r="21">
          <cell r="P21" t="str">
            <v>Cal 2005</v>
          </cell>
          <cell r="Q21">
            <v>4.44084674095277</v>
          </cell>
        </row>
        <row r="21">
          <cell r="AB21">
            <v>37347</v>
          </cell>
        </row>
        <row r="21">
          <cell r="AK21">
            <v>42.6578888931624</v>
          </cell>
        </row>
        <row r="21">
          <cell r="AO21">
            <v>694.200303158782</v>
          </cell>
        </row>
        <row r="22">
          <cell r="P22" t="str">
            <v>Cal 2006</v>
          </cell>
          <cell r="Q22">
            <v>4.4880932637015</v>
          </cell>
        </row>
        <row r="22">
          <cell r="AB22">
            <v>37377</v>
          </cell>
        </row>
        <row r="22">
          <cell r="AK22">
            <v>42.990297199956</v>
          </cell>
        </row>
        <row r="22">
          <cell r="AO22">
            <v>714.641683583042</v>
          </cell>
        </row>
        <row r="23">
          <cell r="P23" t="str">
            <v>Cal 2007</v>
          </cell>
          <cell r="Q23">
            <v>4.54794478436668</v>
          </cell>
        </row>
        <row r="23">
          <cell r="AB23">
            <v>37408</v>
          </cell>
        </row>
        <row r="23">
          <cell r="AK23">
            <v>42.2753583585036</v>
          </cell>
        </row>
        <row r="23">
          <cell r="AO23">
            <v>689.044814466876</v>
          </cell>
        </row>
        <row r="24">
          <cell r="P24" t="str">
            <v>Cal 2008</v>
          </cell>
          <cell r="Q24">
            <v>4.53398781296296</v>
          </cell>
        </row>
        <row r="24">
          <cell r="AB24">
            <v>37438</v>
          </cell>
        </row>
        <row r="24">
          <cell r="AK24">
            <v>43.0673033307778</v>
          </cell>
        </row>
        <row r="24">
          <cell r="AO24">
            <v>709.244901962716</v>
          </cell>
        </row>
        <row r="25">
          <cell r="P25" t="str">
            <v>Cal 2009</v>
          </cell>
          <cell r="Q25">
            <v>4.56592493339076</v>
          </cell>
        </row>
        <row r="25">
          <cell r="AB25">
            <v>37469</v>
          </cell>
        </row>
        <row r="25">
          <cell r="AK25">
            <v>46.4212042314517</v>
          </cell>
        </row>
        <row r="25">
          <cell r="AO25">
            <v>706.387502138724</v>
          </cell>
        </row>
        <row r="26">
          <cell r="P26" t="str">
            <v>Cal 2010</v>
          </cell>
          <cell r="Q26">
            <v>4.60059934666211</v>
          </cell>
        </row>
        <row r="26">
          <cell r="AB26">
            <v>37500</v>
          </cell>
        </row>
        <row r="26">
          <cell r="AK26">
            <v>46.4613725027145</v>
          </cell>
        </row>
        <row r="26">
          <cell r="AO26">
            <v>680.892048073449</v>
          </cell>
        </row>
        <row r="27">
          <cell r="P27" t="str">
            <v>Cal 2011</v>
          </cell>
          <cell r="Q27">
            <v>4.7171615289395</v>
          </cell>
        </row>
        <row r="27">
          <cell r="AB27">
            <v>37530</v>
          </cell>
        </row>
        <row r="27">
          <cell r="AK27">
            <v>47.0993507571445</v>
          </cell>
        </row>
        <row r="27">
          <cell r="AO27">
            <v>700.650891923184</v>
          </cell>
        </row>
        <row r="28">
          <cell r="P28" t="str">
            <v>Cal 2012</v>
          </cell>
          <cell r="Q28">
            <v>4.77722824369472</v>
          </cell>
        </row>
        <row r="28">
          <cell r="AB28">
            <v>37561</v>
          </cell>
        </row>
        <row r="28">
          <cell r="AK28">
            <v>47.6006630338865</v>
          </cell>
        </row>
        <row r="28">
          <cell r="AO28">
            <v>675.203395094484</v>
          </cell>
        </row>
        <row r="29">
          <cell r="P29" t="str">
            <v>Cal 2013</v>
          </cell>
          <cell r="Q29">
            <v>4.83482056682554</v>
          </cell>
        </row>
        <row r="29">
          <cell r="AB29">
            <v>37591</v>
          </cell>
        </row>
        <row r="29">
          <cell r="AK29">
            <v>52.0922488270711</v>
          </cell>
        </row>
        <row r="29">
          <cell r="AO29">
            <v>694.664191554057</v>
          </cell>
        </row>
        <row r="30">
          <cell r="P30" t="str">
            <v>Cal 2014</v>
          </cell>
          <cell r="Q30">
            <v>4.89384740331404</v>
          </cell>
        </row>
        <row r="30">
          <cell r="AB30">
            <v>37622</v>
          </cell>
        </row>
        <row r="30">
          <cell r="AK30">
            <v>49.2653573835315</v>
          </cell>
        </row>
        <row r="30">
          <cell r="AO30">
            <v>691.571233837997</v>
          </cell>
        </row>
        <row r="31">
          <cell r="AB31">
            <v>37653</v>
          </cell>
        </row>
        <row r="31">
          <cell r="AK31">
            <v>47.622538699061</v>
          </cell>
        </row>
        <row r="31">
          <cell r="AO31">
            <v>622.054829578941</v>
          </cell>
        </row>
        <row r="32">
          <cell r="AB32">
            <v>37681</v>
          </cell>
        </row>
        <row r="32">
          <cell r="AK32">
            <v>42.3219416333637</v>
          </cell>
        </row>
        <row r="32">
          <cell r="AO32">
            <v>685.593178517796</v>
          </cell>
        </row>
        <row r="33">
          <cell r="AB33">
            <v>37712</v>
          </cell>
        </row>
        <row r="33">
          <cell r="AK33">
            <v>38.1297660945971</v>
          </cell>
        </row>
        <row r="33">
          <cell r="AO33">
            <v>660.476213821676</v>
          </cell>
        </row>
        <row r="34">
          <cell r="AB34">
            <v>37742</v>
          </cell>
        </row>
        <row r="34">
          <cell r="AK34">
            <v>37.7457851565746</v>
          </cell>
        </row>
        <row r="34">
          <cell r="AO34">
            <v>679.29006941334</v>
          </cell>
        </row>
        <row r="35">
          <cell r="AB35">
            <v>37773</v>
          </cell>
        </row>
        <row r="35">
          <cell r="AK35">
            <v>39.539373899541</v>
          </cell>
        </row>
        <row r="35">
          <cell r="AO35">
            <v>654.317530748228</v>
          </cell>
        </row>
        <row r="36">
          <cell r="AB36">
            <v>37803</v>
          </cell>
        </row>
        <row r="36">
          <cell r="AK36">
            <v>39.6372887705412</v>
          </cell>
        </row>
        <row r="36">
          <cell r="AO36">
            <v>672.898160488893</v>
          </cell>
        </row>
        <row r="37">
          <cell r="AB37">
            <v>37834</v>
          </cell>
        </row>
        <row r="37">
          <cell r="AK37">
            <v>41.8128861284635</v>
          </cell>
        </row>
        <row r="37">
          <cell r="AO37">
            <v>669.757081290553</v>
          </cell>
        </row>
        <row r="38">
          <cell r="AB38">
            <v>37865</v>
          </cell>
        </row>
        <row r="38">
          <cell r="AK38">
            <v>42.047623571832</v>
          </cell>
        </row>
        <row r="38">
          <cell r="AO38">
            <v>645.179987449642</v>
          </cell>
        </row>
        <row r="39">
          <cell r="AB39">
            <v>37895</v>
          </cell>
        </row>
        <row r="39">
          <cell r="AK39">
            <v>42.5010158821782</v>
          </cell>
        </row>
        <row r="39">
          <cell r="AO39">
            <v>663.523963801362</v>
          </cell>
        </row>
        <row r="40">
          <cell r="AB40">
            <v>37926</v>
          </cell>
        </row>
        <row r="40">
          <cell r="AK40">
            <v>43.4824952123077</v>
          </cell>
        </row>
        <row r="40">
          <cell r="AO40">
            <v>639.114923491394</v>
          </cell>
        </row>
        <row r="41">
          <cell r="AB41">
            <v>37956</v>
          </cell>
        </row>
        <row r="41">
          <cell r="AK41">
            <v>47.2527354550555</v>
          </cell>
        </row>
        <row r="41">
          <cell r="AO41">
            <v>657.224071845917</v>
          </cell>
        </row>
        <row r="42">
          <cell r="AB42">
            <v>37987</v>
          </cell>
        </row>
        <row r="42">
          <cell r="AK42">
            <v>42.5542091834202</v>
          </cell>
        </row>
        <row r="42">
          <cell r="AO42">
            <v>653.997879902841</v>
          </cell>
        </row>
        <row r="43">
          <cell r="AB43">
            <v>38018</v>
          </cell>
        </row>
        <row r="43">
          <cell r="AK43">
            <v>41.0532042463268</v>
          </cell>
        </row>
        <row r="43">
          <cell r="AO43">
            <v>608.936945600883</v>
          </cell>
        </row>
        <row r="44">
          <cell r="AB44">
            <v>38047</v>
          </cell>
        </row>
        <row r="44">
          <cell r="AK44">
            <v>39.475144421465</v>
          </cell>
        </row>
        <row r="44">
          <cell r="AO44">
            <v>647.708399301482</v>
          </cell>
        </row>
        <row r="45">
          <cell r="AB45">
            <v>38078</v>
          </cell>
        </row>
        <row r="45">
          <cell r="AK45">
            <v>36.1806098286647</v>
          </cell>
        </row>
        <row r="45">
          <cell r="AO45">
            <v>623.733716535143</v>
          </cell>
        </row>
        <row r="46">
          <cell r="AB46">
            <v>38108</v>
          </cell>
        </row>
        <row r="46">
          <cell r="AK46">
            <v>35.9519509488471</v>
          </cell>
        </row>
        <row r="46">
          <cell r="AO46">
            <v>641.255472267147</v>
          </cell>
        </row>
        <row r="47">
          <cell r="AB47">
            <v>38139</v>
          </cell>
        </row>
        <row r="47">
          <cell r="AK47">
            <v>36.4126077344225</v>
          </cell>
        </row>
        <row r="47">
          <cell r="AO47">
            <v>617.461111498312</v>
          </cell>
        </row>
        <row r="48">
          <cell r="AB48">
            <v>38169</v>
          </cell>
        </row>
        <row r="48">
          <cell r="AK48">
            <v>36.7046825693147</v>
          </cell>
        </row>
        <row r="48">
          <cell r="AO48">
            <v>634.799819223211</v>
          </cell>
        </row>
        <row r="49">
          <cell r="AB49">
            <v>38200</v>
          </cell>
        </row>
        <row r="49">
          <cell r="AK49">
            <v>37.335723164103</v>
          </cell>
        </row>
        <row r="49">
          <cell r="AO49">
            <v>631.754220957558</v>
          </cell>
        </row>
        <row r="50">
          <cell r="AB50">
            <v>38231</v>
          </cell>
        </row>
        <row r="50">
          <cell r="AK50">
            <v>37.4985930359912</v>
          </cell>
        </row>
        <row r="50">
          <cell r="AO50">
            <v>608.511939261879</v>
          </cell>
        </row>
        <row r="51">
          <cell r="AB51">
            <v>38261</v>
          </cell>
        </row>
        <row r="51">
          <cell r="AK51">
            <v>37.8451868537174</v>
          </cell>
        </row>
        <row r="51">
          <cell r="AO51">
            <v>625.757564537714</v>
          </cell>
        </row>
        <row r="52">
          <cell r="AB52">
            <v>38292</v>
          </cell>
        </row>
        <row r="52">
          <cell r="AK52">
            <v>40.3043810038981</v>
          </cell>
        </row>
        <row r="52">
          <cell r="AO52">
            <v>602.706334516545</v>
          </cell>
        </row>
        <row r="53">
          <cell r="AB53">
            <v>38322</v>
          </cell>
        </row>
        <row r="53">
          <cell r="AK53">
            <v>42.1014252578289</v>
          </cell>
        </row>
        <row r="53">
          <cell r="AO53">
            <v>619.757024887304</v>
          </cell>
        </row>
        <row r="54">
          <cell r="AB54">
            <v>38353</v>
          </cell>
        </row>
        <row r="54">
          <cell r="AK54">
            <v>40.8555832213228</v>
          </cell>
        </row>
        <row r="54">
          <cell r="AO54">
            <v>616.706474170495</v>
          </cell>
        </row>
        <row r="55">
          <cell r="AB55">
            <v>38384</v>
          </cell>
        </row>
        <row r="55">
          <cell r="AK55">
            <v>39.491745587517</v>
          </cell>
        </row>
        <row r="55">
          <cell r="AO55">
            <v>554.506501283033</v>
          </cell>
        </row>
        <row r="56">
          <cell r="AB56">
            <v>38412</v>
          </cell>
        </row>
        <row r="56">
          <cell r="AK56">
            <v>37.9082559969799</v>
          </cell>
        </row>
        <row r="56">
          <cell r="AO56">
            <v>610.899261045444</v>
          </cell>
        </row>
        <row r="57">
          <cell r="AB57">
            <v>38443</v>
          </cell>
        </row>
        <row r="57">
          <cell r="AK57">
            <v>35.0283188310343</v>
          </cell>
        </row>
        <row r="57">
          <cell r="AO57">
            <v>588.323955142988</v>
          </cell>
        </row>
        <row r="58">
          <cell r="AB58">
            <v>38473</v>
          </cell>
        </row>
        <row r="58">
          <cell r="AK58">
            <v>34.8834220589789</v>
          </cell>
        </row>
        <row r="58">
          <cell r="AO58">
            <v>604.894341774999</v>
          </cell>
        </row>
        <row r="59">
          <cell r="AB59">
            <v>38504</v>
          </cell>
        </row>
        <row r="59">
          <cell r="AK59">
            <v>35.2574614882521</v>
          </cell>
        </row>
        <row r="59">
          <cell r="AO59">
            <v>582.512389852565</v>
          </cell>
        </row>
        <row r="60">
          <cell r="AB60">
            <v>38534</v>
          </cell>
        </row>
        <row r="60">
          <cell r="AK60">
            <v>35.4981090378876</v>
          </cell>
        </row>
        <row r="60">
          <cell r="AO60">
            <v>598.889737012602</v>
          </cell>
        </row>
        <row r="61">
          <cell r="AB61">
            <v>38565</v>
          </cell>
        </row>
        <row r="61">
          <cell r="AK61">
            <v>36.0161824238513</v>
          </cell>
        </row>
        <row r="61">
          <cell r="AO61">
            <v>595.838715990062</v>
          </cell>
        </row>
        <row r="62">
          <cell r="AB62">
            <v>38596</v>
          </cell>
        </row>
        <row r="62">
          <cell r="AK62">
            <v>36.0799597548536</v>
          </cell>
        </row>
        <row r="62">
          <cell r="AO62">
            <v>573.749430451071</v>
          </cell>
        </row>
        <row r="63">
          <cell r="AB63">
            <v>38626</v>
          </cell>
        </row>
        <row r="63">
          <cell r="AK63">
            <v>36.3537228964155</v>
          </cell>
        </row>
        <row r="63">
          <cell r="AO63">
            <v>589.83681537195</v>
          </cell>
        </row>
        <row r="64">
          <cell r="AB64">
            <v>38657</v>
          </cell>
        </row>
        <row r="64">
          <cell r="AK64">
            <v>38.7656302049683</v>
          </cell>
        </row>
        <row r="64">
          <cell r="AO64">
            <v>567.942212358896</v>
          </cell>
        </row>
        <row r="65">
          <cell r="AB65">
            <v>38687</v>
          </cell>
        </row>
        <row r="65">
          <cell r="AK65">
            <v>40.4286607117843</v>
          </cell>
        </row>
        <row r="65">
          <cell r="AO65">
            <v>583.838167560157</v>
          </cell>
        </row>
        <row r="66">
          <cell r="AB66">
            <v>38718</v>
          </cell>
        </row>
        <row r="66">
          <cell r="AK66">
            <v>33.65</v>
          </cell>
        </row>
        <row r="66">
          <cell r="AO66">
            <v>580.791289585264</v>
          </cell>
        </row>
        <row r="67">
          <cell r="AB67">
            <v>38749</v>
          </cell>
        </row>
        <row r="67">
          <cell r="AK67">
            <v>33.65</v>
          </cell>
        </row>
        <row r="67">
          <cell r="AO67">
            <v>522.065601986538</v>
          </cell>
        </row>
        <row r="68">
          <cell r="AB68">
            <v>38777</v>
          </cell>
        </row>
        <row r="68">
          <cell r="AK68">
            <v>33.65</v>
          </cell>
        </row>
        <row r="68">
          <cell r="AO68">
            <v>574.996070489937</v>
          </cell>
        </row>
        <row r="69">
          <cell r="AB69">
            <v>38808</v>
          </cell>
        </row>
        <row r="69">
          <cell r="AK69">
            <v>33.65</v>
          </cell>
        </row>
        <row r="69">
          <cell r="AO69">
            <v>553.585242345072</v>
          </cell>
        </row>
        <row r="70">
          <cell r="AB70">
            <v>38838</v>
          </cell>
        </row>
        <row r="70">
          <cell r="AK70">
            <v>33.65</v>
          </cell>
        </row>
        <row r="70">
          <cell r="AO70">
            <v>569.010387773861</v>
          </cell>
        </row>
        <row r="71">
          <cell r="AB71">
            <v>38869</v>
          </cell>
        </row>
        <row r="71">
          <cell r="AK71">
            <v>33.65</v>
          </cell>
        </row>
        <row r="71">
          <cell r="AO71">
            <v>547.795629492636</v>
          </cell>
        </row>
        <row r="72">
          <cell r="AB72">
            <v>38899</v>
          </cell>
        </row>
        <row r="72">
          <cell r="AK72">
            <v>33.65</v>
          </cell>
        </row>
        <row r="72">
          <cell r="AO72">
            <v>563.060111725892</v>
          </cell>
        </row>
        <row r="73">
          <cell r="AB73">
            <v>38930</v>
          </cell>
        </row>
        <row r="73">
          <cell r="AK73">
            <v>33.65</v>
          </cell>
        </row>
        <row r="73">
          <cell r="AO73">
            <v>560.202211915867</v>
          </cell>
        </row>
        <row r="74">
          <cell r="AB74">
            <v>38961</v>
          </cell>
        </row>
        <row r="74">
          <cell r="AK74">
            <v>33.65</v>
          </cell>
        </row>
        <row r="74">
          <cell r="AO74">
            <v>539.452228939349</v>
          </cell>
        </row>
        <row r="75">
          <cell r="AB75">
            <v>38991</v>
          </cell>
        </row>
        <row r="75">
          <cell r="AK75">
            <v>33.65</v>
          </cell>
        </row>
        <row r="75">
          <cell r="AO75">
            <v>554.596614345118</v>
          </cell>
        </row>
        <row r="76">
          <cell r="AB76">
            <v>39022</v>
          </cell>
        </row>
        <row r="76">
          <cell r="AK76">
            <v>33.65</v>
          </cell>
        </row>
        <row r="76">
          <cell r="AO76">
            <v>534.038767296362</v>
          </cell>
        </row>
        <row r="77">
          <cell r="AB77">
            <v>39052</v>
          </cell>
        </row>
        <row r="77">
          <cell r="AK77">
            <v>33.65</v>
          </cell>
        </row>
        <row r="77">
          <cell r="AO77">
            <v>549.015246546499</v>
          </cell>
        </row>
        <row r="78">
          <cell r="AB78">
            <v>39083</v>
          </cell>
        </row>
        <row r="78">
          <cell r="AK78">
            <v>33.65</v>
          </cell>
        </row>
        <row r="78">
          <cell r="AO78">
            <v>546.188229346733</v>
          </cell>
        </row>
        <row r="79">
          <cell r="AB79">
            <v>39114</v>
          </cell>
        </row>
        <row r="79">
          <cell r="AK79">
            <v>33.65</v>
          </cell>
        </row>
        <row r="79">
          <cell r="AO79">
            <v>491.006055200349</v>
          </cell>
        </row>
        <row r="80">
          <cell r="AB80">
            <v>39142</v>
          </cell>
        </row>
        <row r="80">
          <cell r="AK80">
            <v>33.65</v>
          </cell>
        </row>
        <row r="80">
          <cell r="AO80">
            <v>540.825542334316</v>
          </cell>
        </row>
        <row r="81">
          <cell r="AB81">
            <v>39173</v>
          </cell>
        </row>
        <row r="81">
          <cell r="AK81">
            <v>33.65</v>
          </cell>
        </row>
        <row r="81">
          <cell r="AO81">
            <v>520.740765986747</v>
          </cell>
        </row>
        <row r="82">
          <cell r="AB82">
            <v>39203</v>
          </cell>
        </row>
        <row r="82">
          <cell r="AK82">
            <v>33.65</v>
          </cell>
        </row>
        <row r="82">
          <cell r="AO82">
            <v>535.305876455457</v>
          </cell>
        </row>
        <row r="83">
          <cell r="AB83">
            <v>39234</v>
          </cell>
        </row>
        <row r="83">
          <cell r="AK83">
            <v>33.65</v>
          </cell>
        </row>
        <row r="83">
          <cell r="AO83">
            <v>515.411136344505</v>
          </cell>
        </row>
        <row r="84">
          <cell r="AB84">
            <v>39264</v>
          </cell>
        </row>
        <row r="84">
          <cell r="AK84">
            <v>33.65</v>
          </cell>
        </row>
        <row r="84">
          <cell r="AO84">
            <v>529.811810699741</v>
          </cell>
        </row>
        <row r="85">
          <cell r="AB85">
            <v>39295</v>
          </cell>
        </row>
        <row r="85">
          <cell r="AK85">
            <v>33.65</v>
          </cell>
        </row>
        <row r="85">
          <cell r="AO85">
            <v>527.02967582659</v>
          </cell>
        </row>
        <row r="86">
          <cell r="AB86">
            <v>39326</v>
          </cell>
        </row>
        <row r="86">
          <cell r="AK86">
            <v>33.65</v>
          </cell>
        </row>
        <row r="86">
          <cell r="AO86">
            <v>507.420329205084</v>
          </cell>
        </row>
        <row r="87">
          <cell r="AB87">
            <v>39356</v>
          </cell>
        </row>
        <row r="87">
          <cell r="AK87">
            <v>33.65</v>
          </cell>
        </row>
        <row r="87">
          <cell r="AO87">
            <v>521.574927255561</v>
          </cell>
        </row>
        <row r="88">
          <cell r="AB88">
            <v>39387</v>
          </cell>
        </row>
        <row r="88">
          <cell r="AK88">
            <v>33.65</v>
          </cell>
        </row>
        <row r="88">
          <cell r="AO88">
            <v>502.153977342846</v>
          </cell>
        </row>
        <row r="89">
          <cell r="AB89">
            <v>39417</v>
          </cell>
        </row>
        <row r="89">
          <cell r="AK89">
            <v>33.65</v>
          </cell>
        </row>
        <row r="89">
          <cell r="AO89">
            <v>516.146704127209</v>
          </cell>
        </row>
        <row r="90">
          <cell r="AB90">
            <v>39448</v>
          </cell>
        </row>
        <row r="90">
          <cell r="AK90">
            <v>33.65</v>
          </cell>
        </row>
        <row r="90">
          <cell r="AO90">
            <v>513.398378056467</v>
          </cell>
        </row>
        <row r="91">
          <cell r="AB91">
            <v>39479</v>
          </cell>
        </row>
        <row r="91">
          <cell r="AK91">
            <v>33.65</v>
          </cell>
        </row>
        <row r="91">
          <cell r="AO91">
            <v>477.858448758063</v>
          </cell>
        </row>
        <row r="92">
          <cell r="AB92">
            <v>39508</v>
          </cell>
        </row>
        <row r="92">
          <cell r="AK92">
            <v>33.65</v>
          </cell>
        </row>
        <row r="92">
          <cell r="AO92">
            <v>508.098927985957</v>
          </cell>
        </row>
        <row r="93">
          <cell r="AB93">
            <v>39539</v>
          </cell>
        </row>
        <row r="93">
          <cell r="AK93">
            <v>33.65</v>
          </cell>
        </row>
        <row r="93">
          <cell r="AO93">
            <v>489.144426988561</v>
          </cell>
        </row>
        <row r="94">
          <cell r="AB94">
            <v>39569</v>
          </cell>
        </row>
        <row r="94">
          <cell r="AK94">
            <v>33.65</v>
          </cell>
        </row>
        <row r="94">
          <cell r="AO94">
            <v>502.738322979784</v>
          </cell>
        </row>
        <row r="95">
          <cell r="AB95">
            <v>39600</v>
          </cell>
        </row>
        <row r="95">
          <cell r="AK95">
            <v>33.65</v>
          </cell>
        </row>
        <row r="95">
          <cell r="AO95">
            <v>483.969771933296</v>
          </cell>
        </row>
        <row r="96">
          <cell r="AB96">
            <v>39630</v>
          </cell>
        </row>
        <row r="96">
          <cell r="AK96">
            <v>33.65</v>
          </cell>
        </row>
        <row r="96">
          <cell r="AO96">
            <v>497.405442854091</v>
          </cell>
        </row>
        <row r="97">
          <cell r="AB97">
            <v>39661</v>
          </cell>
        </row>
        <row r="97">
          <cell r="AK97">
            <v>33.65</v>
          </cell>
        </row>
        <row r="97">
          <cell r="AO97">
            <v>494.706019985155</v>
          </cell>
        </row>
        <row r="98">
          <cell r="AB98">
            <v>39692</v>
          </cell>
        </row>
        <row r="98">
          <cell r="AK98">
            <v>33.65</v>
          </cell>
        </row>
        <row r="98">
          <cell r="AO98">
            <v>476.216524158063</v>
          </cell>
        </row>
        <row r="99">
          <cell r="AB99">
            <v>39722</v>
          </cell>
        </row>
        <row r="99">
          <cell r="AK99">
            <v>33.65</v>
          </cell>
        </row>
        <row r="99">
          <cell r="AO99">
            <v>489.415565547784</v>
          </cell>
        </row>
        <row r="100">
          <cell r="AB100">
            <v>39753</v>
          </cell>
        </row>
        <row r="100">
          <cell r="AK100">
            <v>33.65</v>
          </cell>
        </row>
        <row r="100">
          <cell r="AO100">
            <v>471.110150058268</v>
          </cell>
        </row>
        <row r="101">
          <cell r="AB101">
            <v>39783</v>
          </cell>
        </row>
        <row r="101">
          <cell r="AK101">
            <v>33.65</v>
          </cell>
        </row>
        <row r="101">
          <cell r="AO101">
            <v>484.153634035997</v>
          </cell>
        </row>
        <row r="102">
          <cell r="AB102">
            <v>39814</v>
          </cell>
        </row>
        <row r="102">
          <cell r="AK102">
            <v>33.65</v>
          </cell>
        </row>
        <row r="102">
          <cell r="AO102">
            <v>481.490566095515</v>
          </cell>
        </row>
        <row r="103">
          <cell r="AB103">
            <v>39845</v>
          </cell>
        </row>
        <row r="103">
          <cell r="AK103">
            <v>33.65</v>
          </cell>
        </row>
        <row r="103">
          <cell r="AO103">
            <v>432.699497667102</v>
          </cell>
        </row>
        <row r="104">
          <cell r="AB104">
            <v>39873</v>
          </cell>
        </row>
        <row r="104">
          <cell r="AK104">
            <v>33.65</v>
          </cell>
        </row>
        <row r="104">
          <cell r="AO104">
            <v>476.442854678411</v>
          </cell>
        </row>
        <row r="105">
          <cell r="AB105">
            <v>39904</v>
          </cell>
        </row>
        <row r="105">
          <cell r="AK105">
            <v>33.65</v>
          </cell>
        </row>
        <row r="105">
          <cell r="AO105">
            <v>458.58977045032</v>
          </cell>
        </row>
        <row r="106">
          <cell r="AB106">
            <v>39934</v>
          </cell>
        </row>
        <row r="106">
          <cell r="AK106">
            <v>33.65</v>
          </cell>
        </row>
        <row r="106">
          <cell r="AO106">
            <v>471.252816617911</v>
          </cell>
        </row>
        <row r="107">
          <cell r="AB107">
            <v>39965</v>
          </cell>
        </row>
        <row r="107">
          <cell r="AK107">
            <v>33.65</v>
          </cell>
        </row>
        <row r="107">
          <cell r="AO107">
            <v>453.581076450413</v>
          </cell>
        </row>
        <row r="108">
          <cell r="AB108">
            <v>39995</v>
          </cell>
        </row>
        <row r="108">
          <cell r="AK108">
            <v>33.65</v>
          </cell>
        </row>
        <row r="108">
          <cell r="AO108">
            <v>466.092320072657</v>
          </cell>
        </row>
        <row r="109">
          <cell r="AB109">
            <v>40026</v>
          </cell>
        </row>
        <row r="109">
          <cell r="AK109">
            <v>33.65</v>
          </cell>
        </row>
        <row r="109">
          <cell r="AO109">
            <v>463.481182111296</v>
          </cell>
        </row>
        <row r="110">
          <cell r="AB110">
            <v>40057</v>
          </cell>
        </row>
        <row r="110">
          <cell r="AK110">
            <v>33.65</v>
          </cell>
        </row>
        <row r="110">
          <cell r="AO110">
            <v>446.081394623832</v>
          </cell>
        </row>
        <row r="111">
          <cell r="AB111">
            <v>40087</v>
          </cell>
        </row>
        <row r="111">
          <cell r="AK111">
            <v>33.65</v>
          </cell>
        </row>
        <row r="111">
          <cell r="AO111">
            <v>458.365756413643</v>
          </cell>
        </row>
        <row r="112">
          <cell r="AB112">
            <v>40118</v>
          </cell>
        </row>
        <row r="112">
          <cell r="AK112">
            <v>33.65</v>
          </cell>
        </row>
        <row r="112">
          <cell r="AO112">
            <v>441.145239033061</v>
          </cell>
        </row>
        <row r="113">
          <cell r="AB113">
            <v>40148</v>
          </cell>
        </row>
        <row r="113">
          <cell r="AK113">
            <v>33.65</v>
          </cell>
        </row>
        <row r="113">
          <cell r="AO113">
            <v>453.280544931333</v>
          </cell>
        </row>
        <row r="114">
          <cell r="AB114">
            <v>40179</v>
          </cell>
        </row>
        <row r="114">
          <cell r="AK114">
            <v>33.65</v>
          </cell>
        </row>
        <row r="114">
          <cell r="AO114">
            <v>450.707917752402</v>
          </cell>
        </row>
        <row r="115">
          <cell r="AB115">
            <v>40210</v>
          </cell>
        </row>
        <row r="115">
          <cell r="AK115">
            <v>33.65</v>
          </cell>
        </row>
        <row r="115">
          <cell r="AO115">
            <v>404.968302141294</v>
          </cell>
        </row>
        <row r="116">
          <cell r="AB116">
            <v>40238</v>
          </cell>
        </row>
        <row r="116">
          <cell r="AK116">
            <v>33.65</v>
          </cell>
        </row>
        <row r="116">
          <cell r="AO116">
            <v>445.833483443441</v>
          </cell>
        </row>
        <row r="117">
          <cell r="AB117">
            <v>40269</v>
          </cell>
        </row>
        <row r="117">
          <cell r="AK117">
            <v>33.65</v>
          </cell>
        </row>
        <row r="117">
          <cell r="AO117">
            <v>429.053055835584</v>
          </cell>
        </row>
        <row r="118">
          <cell r="AB118">
            <v>40299</v>
          </cell>
        </row>
        <row r="118">
          <cell r="AK118">
            <v>33.65</v>
          </cell>
        </row>
        <row r="118">
          <cell r="AO118">
            <v>440.824138624802</v>
          </cell>
        </row>
        <row r="119">
          <cell r="AB119">
            <v>40330</v>
          </cell>
        </row>
        <row r="119">
          <cell r="AK119">
            <v>33.65</v>
          </cell>
        </row>
        <row r="119">
          <cell r="AO119">
            <v>424.219979197232</v>
          </cell>
        </row>
        <row r="120">
          <cell r="AB120">
            <v>40360</v>
          </cell>
        </row>
        <row r="120">
          <cell r="AK120">
            <v>33.65</v>
          </cell>
        </row>
        <row r="120">
          <cell r="AO120">
            <v>435.84585465236</v>
          </cell>
        </row>
        <row r="121">
          <cell r="AB121">
            <v>40391</v>
          </cell>
        </row>
        <row r="121">
          <cell r="AK121">
            <v>33.65</v>
          </cell>
        </row>
        <row r="121">
          <cell r="AO121">
            <v>433.327883054678</v>
          </cell>
        </row>
        <row r="122">
          <cell r="AB122">
            <v>40422</v>
          </cell>
        </row>
        <row r="122">
          <cell r="AK122">
            <v>33.65</v>
          </cell>
        </row>
        <row r="122">
          <cell r="AO122">
            <v>416.987883969293</v>
          </cell>
        </row>
        <row r="123">
          <cell r="AB123">
            <v>40452</v>
          </cell>
        </row>
        <row r="123">
          <cell r="AK123">
            <v>33.65</v>
          </cell>
        </row>
        <row r="123">
          <cell r="AO123">
            <v>428.396868687343</v>
          </cell>
        </row>
        <row r="124">
          <cell r="AB124">
            <v>40483</v>
          </cell>
        </row>
        <row r="124">
          <cell r="AK124">
            <v>33.65</v>
          </cell>
        </row>
        <row r="124">
          <cell r="AO124">
            <v>412.230884738272</v>
          </cell>
        </row>
        <row r="125">
          <cell r="AB125">
            <v>40513</v>
          </cell>
        </row>
        <row r="125">
          <cell r="AK125">
            <v>33.65</v>
          </cell>
        </row>
        <row r="125">
          <cell r="AO125">
            <v>423.497465270244</v>
          </cell>
        </row>
        <row r="126">
          <cell r="AB126">
            <v>40544</v>
          </cell>
        </row>
        <row r="126">
          <cell r="AK126">
            <v>33.65</v>
          </cell>
        </row>
        <row r="126">
          <cell r="AO126">
            <v>421.019784870015</v>
          </cell>
        </row>
        <row r="127">
          <cell r="AB127">
            <v>40575</v>
          </cell>
        </row>
        <row r="127">
          <cell r="AK127">
            <v>33.65</v>
          </cell>
        </row>
        <row r="127">
          <cell r="AO127">
            <v>378.229711377695</v>
          </cell>
        </row>
        <row r="128">
          <cell r="AB128">
            <v>40603</v>
          </cell>
        </row>
        <row r="128">
          <cell r="AK128">
            <v>33.65</v>
          </cell>
        </row>
        <row r="128">
          <cell r="AO128">
            <v>416.326994944879</v>
          </cell>
        </row>
        <row r="129">
          <cell r="AB129">
            <v>40634</v>
          </cell>
        </row>
        <row r="129">
          <cell r="AK129">
            <v>33.65</v>
          </cell>
        </row>
        <row r="129">
          <cell r="AO129">
            <v>400.587801657482</v>
          </cell>
        </row>
        <row r="130">
          <cell r="AB130">
            <v>40664</v>
          </cell>
        </row>
        <row r="130">
          <cell r="AK130">
            <v>33.65</v>
          </cell>
        </row>
        <row r="130">
          <cell r="AO130">
            <v>411.50670767827</v>
          </cell>
        </row>
        <row r="131">
          <cell r="AB131">
            <v>40695</v>
          </cell>
        </row>
        <row r="131">
          <cell r="AK131">
            <v>33.65</v>
          </cell>
        </row>
        <row r="131">
          <cell r="AO131">
            <v>395.938296910145</v>
          </cell>
        </row>
        <row r="132">
          <cell r="AB132">
            <v>40725</v>
          </cell>
        </row>
        <row r="132">
          <cell r="AK132">
            <v>33.65</v>
          </cell>
        </row>
        <row r="132">
          <cell r="AO132">
            <v>406.743296349516</v>
          </cell>
        </row>
        <row r="133">
          <cell r="AB133">
            <v>40756</v>
          </cell>
        </row>
        <row r="133">
          <cell r="AK133">
            <v>33.65</v>
          </cell>
        </row>
        <row r="133">
          <cell r="AO133">
            <v>404.513582496014</v>
          </cell>
        </row>
        <row r="134">
          <cell r="AB134">
            <v>40787</v>
          </cell>
        </row>
        <row r="134">
          <cell r="AK134">
            <v>33.65</v>
          </cell>
        </row>
        <row r="134">
          <cell r="AO134">
            <v>389.379806331101</v>
          </cell>
        </row>
        <row r="135">
          <cell r="AB135">
            <v>40817</v>
          </cell>
        </row>
        <row r="135">
          <cell r="AK135">
            <v>33.65</v>
          </cell>
        </row>
        <row r="135">
          <cell r="AO135">
            <v>400.153416867204</v>
          </cell>
        </row>
        <row r="136">
          <cell r="AB136">
            <v>40848</v>
          </cell>
        </row>
        <row r="136">
          <cell r="AK136">
            <v>33.65</v>
          </cell>
        </row>
        <row r="136">
          <cell r="AO136">
            <v>385.17747340635</v>
          </cell>
        </row>
        <row r="137">
          <cell r="AB137">
            <v>40878</v>
          </cell>
        </row>
        <row r="137">
          <cell r="AK137">
            <v>33.65</v>
          </cell>
        </row>
        <row r="137">
          <cell r="AO137">
            <v>395.82937367369</v>
          </cell>
        </row>
        <row r="138">
          <cell r="AB138">
            <v>40909</v>
          </cell>
        </row>
        <row r="138">
          <cell r="AK138">
            <v>33.65</v>
          </cell>
        </row>
        <row r="138">
          <cell r="AO138">
            <v>393.645703223507</v>
          </cell>
        </row>
        <row r="139">
          <cell r="AB139">
            <v>40940</v>
          </cell>
        </row>
        <row r="139">
          <cell r="AK139">
            <v>33.65</v>
          </cell>
        </row>
        <row r="139">
          <cell r="AO139">
            <v>366.335486203876</v>
          </cell>
        </row>
        <row r="140">
          <cell r="AB140">
            <v>40969</v>
          </cell>
        </row>
        <row r="140">
          <cell r="AK140">
            <v>33.65</v>
          </cell>
        </row>
        <row r="140">
          <cell r="AO140">
            <v>389.445558328422</v>
          </cell>
        </row>
        <row r="141">
          <cell r="AB141">
            <v>41000</v>
          </cell>
        </row>
        <row r="141">
          <cell r="AK141">
            <v>33.65</v>
          </cell>
        </row>
        <row r="141">
          <cell r="AO141">
            <v>374.857532139285</v>
          </cell>
        </row>
        <row r="142">
          <cell r="AB142">
            <v>41030</v>
          </cell>
        </row>
        <row r="142">
          <cell r="AK142">
            <v>33.65</v>
          </cell>
        </row>
        <row r="142">
          <cell r="AO142">
            <v>385.210855082223</v>
          </cell>
        </row>
        <row r="143">
          <cell r="AB143">
            <v>41061</v>
          </cell>
        </row>
        <row r="143">
          <cell r="AK143">
            <v>33.65</v>
          </cell>
        </row>
        <row r="143">
          <cell r="AO143">
            <v>370.77636218881</v>
          </cell>
        </row>
        <row r="144">
          <cell r="AB144">
            <v>41091</v>
          </cell>
        </row>
        <row r="144">
          <cell r="AK144">
            <v>33.65</v>
          </cell>
        </row>
        <row r="144">
          <cell r="AO144">
            <v>381.011733098672</v>
          </cell>
        </row>
        <row r="145">
          <cell r="AB145">
            <v>41122</v>
          </cell>
        </row>
        <row r="145">
          <cell r="AK145">
            <v>33.65</v>
          </cell>
        </row>
        <row r="145">
          <cell r="AO145">
            <v>378.891338377061</v>
          </cell>
        </row>
        <row r="146">
          <cell r="AB146">
            <v>41153</v>
          </cell>
        </row>
        <row r="146">
          <cell r="AK146">
            <v>33.65</v>
          </cell>
        </row>
        <row r="146">
          <cell r="AO146">
            <v>364.686095106599</v>
          </cell>
        </row>
        <row r="147">
          <cell r="AB147">
            <v>41183</v>
          </cell>
        </row>
        <row r="147">
          <cell r="AK147">
            <v>33.65</v>
          </cell>
        </row>
        <row r="147">
          <cell r="AO147">
            <v>374.745581064056</v>
          </cell>
        </row>
        <row r="148">
          <cell r="AB148">
            <v>41214</v>
          </cell>
        </row>
        <row r="148">
          <cell r="AK148">
            <v>33.65</v>
          </cell>
        </row>
        <row r="148">
          <cell r="AO148">
            <v>360.690816043312</v>
          </cell>
        </row>
        <row r="149">
          <cell r="AB149">
            <v>41244</v>
          </cell>
        </row>
        <row r="149">
          <cell r="AK149">
            <v>33.65</v>
          </cell>
        </row>
        <row r="149">
          <cell r="AO149">
            <v>370.635006931291</v>
          </cell>
        </row>
        <row r="150">
          <cell r="AB150">
            <v>41275</v>
          </cell>
        </row>
        <row r="150">
          <cell r="AK150">
            <v>33.65</v>
          </cell>
        </row>
        <row r="150">
          <cell r="AO150">
            <v>368.559458429884</v>
          </cell>
        </row>
        <row r="151">
          <cell r="AB151">
            <v>41306</v>
          </cell>
        </row>
        <row r="151">
          <cell r="AK151">
            <v>33.65</v>
          </cell>
        </row>
        <row r="151">
          <cell r="AO151">
            <v>331.190475497507</v>
          </cell>
        </row>
        <row r="152">
          <cell r="AB152">
            <v>41334</v>
          </cell>
        </row>
        <row r="152">
          <cell r="AK152">
            <v>33.65</v>
          </cell>
        </row>
        <row r="152">
          <cell r="AO152">
            <v>364.634133818715</v>
          </cell>
        </row>
        <row r="153">
          <cell r="AB153">
            <v>41365</v>
          </cell>
        </row>
        <row r="153">
          <cell r="AK153">
            <v>33.65</v>
          </cell>
        </row>
        <row r="153">
          <cell r="AO153">
            <v>350.946668878618</v>
          </cell>
        </row>
        <row r="154">
          <cell r="AB154">
            <v>41395</v>
          </cell>
        </row>
        <row r="154">
          <cell r="AK154">
            <v>33.65</v>
          </cell>
        </row>
        <row r="154">
          <cell r="AO154">
            <v>360.609958565394</v>
          </cell>
        </row>
        <row r="155">
          <cell r="AB155">
            <v>41426</v>
          </cell>
        </row>
        <row r="155">
          <cell r="AK155">
            <v>33.65</v>
          </cell>
        </row>
        <row r="155">
          <cell r="AO155">
            <v>347.068786471479</v>
          </cell>
        </row>
        <row r="156">
          <cell r="AB156">
            <v>41456</v>
          </cell>
        </row>
        <row r="156">
          <cell r="AK156">
            <v>33.65</v>
          </cell>
        </row>
        <row r="156">
          <cell r="AO156">
            <v>356.620402991999</v>
          </cell>
        </row>
        <row r="157">
          <cell r="AB157">
            <v>41487</v>
          </cell>
        </row>
        <row r="157">
          <cell r="AK157">
            <v>33.65</v>
          </cell>
        </row>
        <row r="157">
          <cell r="AO157">
            <v>354.606138560726</v>
          </cell>
        </row>
        <row r="158">
          <cell r="AB158">
            <v>41518</v>
          </cell>
        </row>
        <row r="158">
          <cell r="AK158">
            <v>33.65</v>
          </cell>
        </row>
        <row r="158">
          <cell r="AO158">
            <v>341.283348498509</v>
          </cell>
        </row>
        <row r="159">
          <cell r="AB159">
            <v>41548</v>
          </cell>
        </row>
        <row r="159">
          <cell r="AK159">
            <v>33.65</v>
          </cell>
        </row>
        <row r="159">
          <cell r="AO159">
            <v>350.668484724854</v>
          </cell>
        </row>
        <row r="160">
          <cell r="AB160">
            <v>41579</v>
          </cell>
        </row>
        <row r="160">
          <cell r="AK160">
            <v>33.65</v>
          </cell>
        </row>
        <row r="160">
          <cell r="AO160">
            <v>337.48900243563</v>
          </cell>
        </row>
        <row r="161">
          <cell r="AB161">
            <v>41609</v>
          </cell>
        </row>
        <row r="161">
          <cell r="AK161">
            <v>33.65</v>
          </cell>
        </row>
        <row r="161">
          <cell r="AO161">
            <v>346.765035941923</v>
          </cell>
        </row>
        <row r="162">
          <cell r="AB162">
            <v>41640</v>
          </cell>
        </row>
        <row r="162">
          <cell r="AK162">
            <v>33.65</v>
          </cell>
        </row>
        <row r="162">
          <cell r="AO162">
            <v>344.794370997251</v>
          </cell>
        </row>
        <row r="163">
          <cell r="AB163">
            <v>41671</v>
          </cell>
        </row>
        <row r="163">
          <cell r="AK163">
            <v>33.65</v>
          </cell>
        </row>
        <row r="163">
          <cell r="AO163">
            <v>309.810365379641</v>
          </cell>
        </row>
        <row r="164">
          <cell r="AB164">
            <v>41699</v>
          </cell>
        </row>
        <row r="164">
          <cell r="AK164">
            <v>33.65</v>
          </cell>
        </row>
        <row r="164">
          <cell r="AO164">
            <v>341.067958189624</v>
          </cell>
        </row>
        <row r="165">
          <cell r="AB165">
            <v>41730</v>
          </cell>
        </row>
        <row r="165">
          <cell r="AK165">
            <v>33.65</v>
          </cell>
        </row>
        <row r="165">
          <cell r="AO165">
            <v>328.238148976644</v>
          </cell>
        </row>
        <row r="166">
          <cell r="AB166">
            <v>41760</v>
          </cell>
        </row>
        <row r="166">
          <cell r="AK166">
            <v>33.65</v>
          </cell>
        </row>
        <row r="166">
          <cell r="AO166">
            <v>337.248460389087</v>
          </cell>
        </row>
        <row r="167">
          <cell r="AB167">
            <v>41791</v>
          </cell>
        </row>
        <row r="167">
          <cell r="AK167">
            <v>33.65</v>
          </cell>
        </row>
        <row r="167">
          <cell r="AO167">
            <v>324.557873550153</v>
          </cell>
        </row>
        <row r="168">
          <cell r="AB168">
            <v>41821</v>
          </cell>
        </row>
        <row r="168">
          <cell r="AK168">
            <v>33.65</v>
          </cell>
        </row>
        <row r="168">
          <cell r="AO168">
            <v>333.46258308662</v>
          </cell>
        </row>
        <row r="169">
          <cell r="AB169">
            <v>41852</v>
          </cell>
        </row>
        <row r="169">
          <cell r="AK169">
            <v>33.65</v>
          </cell>
        </row>
        <row r="169">
          <cell r="AO169">
            <v>331.551442547083</v>
          </cell>
        </row>
        <row r="170">
          <cell r="AB170">
            <v>41883</v>
          </cell>
        </row>
        <row r="170">
          <cell r="AK170">
            <v>33.65</v>
          </cell>
        </row>
        <row r="170">
          <cell r="AO170">
            <v>319.068629767044</v>
          </cell>
        </row>
        <row r="171">
          <cell r="AB171">
            <v>41913</v>
          </cell>
        </row>
        <row r="171">
          <cell r="AK171">
            <v>33.65</v>
          </cell>
        </row>
        <row r="171">
          <cell r="AO171">
            <v>327.815949366582</v>
          </cell>
        </row>
        <row r="172">
          <cell r="AB172">
            <v>41944</v>
          </cell>
        </row>
        <row r="172">
          <cell r="AK172">
            <v>33.65</v>
          </cell>
        </row>
        <row r="172">
          <cell r="AO172">
            <v>315.469448126608</v>
          </cell>
        </row>
        <row r="173">
          <cell r="AB173">
            <v>41974</v>
          </cell>
        </row>
        <row r="173">
          <cell r="AK173">
            <v>33.65</v>
          </cell>
        </row>
        <row r="173">
          <cell r="AO173">
            <v>324.113648186796</v>
          </cell>
        </row>
        <row r="174">
          <cell r="AB174">
            <v>42005</v>
          </cell>
        </row>
        <row r="174">
          <cell r="AK174">
            <v>33.65</v>
          </cell>
        </row>
        <row r="174">
          <cell r="AO174">
            <v>322.244815881212</v>
          </cell>
        </row>
        <row r="175">
          <cell r="AB175">
            <v>42036</v>
          </cell>
        </row>
        <row r="175">
          <cell r="AK175">
            <v>33.65</v>
          </cell>
        </row>
        <row r="175">
          <cell r="AO175">
            <v>289.525772099159</v>
          </cell>
        </row>
        <row r="176">
          <cell r="AB176">
            <v>42064</v>
          </cell>
        </row>
        <row r="176">
          <cell r="AK176">
            <v>33.65</v>
          </cell>
        </row>
        <row r="176">
          <cell r="AO176">
            <v>318.711484618762</v>
          </cell>
        </row>
        <row r="177">
          <cell r="AB177">
            <v>42095</v>
          </cell>
        </row>
        <row r="177">
          <cell r="AK177">
            <v>33.65</v>
          </cell>
        </row>
        <row r="177">
          <cell r="AO177">
            <v>306.697467728916</v>
          </cell>
        </row>
        <row r="178">
          <cell r="AB178">
            <v>42125</v>
          </cell>
        </row>
        <row r="178">
          <cell r="AK178">
            <v>33.65</v>
          </cell>
        </row>
        <row r="178">
          <cell r="AO178">
            <v>315.090604588307</v>
          </cell>
        </row>
        <row r="179">
          <cell r="AB179">
            <v>42156</v>
          </cell>
        </row>
        <row r="179">
          <cell r="AK179">
            <v>33.65</v>
          </cell>
        </row>
        <row r="179">
          <cell r="AO179">
            <v>303.208919365618</v>
          </cell>
        </row>
        <row r="180">
          <cell r="AB180">
            <v>42186</v>
          </cell>
        </row>
        <row r="180">
          <cell r="AK180">
            <v>33.65</v>
          </cell>
        </row>
        <row r="180">
          <cell r="AO180">
            <v>311.502314580145</v>
          </cell>
        </row>
        <row r="181">
          <cell r="AB181">
            <v>42217</v>
          </cell>
        </row>
        <row r="181">
          <cell r="AK181">
            <v>33.65</v>
          </cell>
        </row>
        <row r="181">
          <cell r="AO181">
            <v>309.691190854974</v>
          </cell>
        </row>
        <row r="182">
          <cell r="AB182">
            <v>42248</v>
          </cell>
        </row>
        <row r="182">
          <cell r="AK182">
            <v>33.65</v>
          </cell>
        </row>
        <row r="182">
          <cell r="AO182">
            <v>298.006945675939</v>
          </cell>
        </row>
        <row r="183">
          <cell r="AB183">
            <v>42278</v>
          </cell>
        </row>
        <row r="183">
          <cell r="AK183">
            <v>33.65</v>
          </cell>
        </row>
        <row r="183">
          <cell r="AO183">
            <v>306.151722098327</v>
          </cell>
        </row>
        <row r="184">
          <cell r="AB184">
            <v>42309</v>
          </cell>
        </row>
        <row r="184">
          <cell r="AK184">
            <v>33.65</v>
          </cell>
        </row>
        <row r="184">
          <cell r="AO184">
            <v>294.596975698932</v>
          </cell>
        </row>
        <row r="185">
          <cell r="AB185">
            <v>42339</v>
          </cell>
        </row>
        <row r="185">
          <cell r="AK185">
            <v>33.65</v>
          </cell>
        </row>
        <row r="185">
          <cell r="AO185">
            <v>302.644403561084</v>
          </cell>
        </row>
        <row r="186">
          <cell r="AB186">
            <v>42370</v>
          </cell>
        </row>
        <row r="186">
          <cell r="AK186">
            <v>33.65</v>
          </cell>
        </row>
        <row r="186">
          <cell r="AO186">
            <v>300.874260195638</v>
          </cell>
        </row>
        <row r="187">
          <cell r="AB187">
            <v>42401</v>
          </cell>
        </row>
        <row r="187">
          <cell r="AK187">
            <v>33.65</v>
          </cell>
        </row>
        <row r="187">
          <cell r="AO187">
            <v>279.909793865625</v>
          </cell>
        </row>
        <row r="188">
          <cell r="AB188">
            <v>42430</v>
          </cell>
        </row>
        <row r="188">
          <cell r="AK188">
            <v>33.65</v>
          </cell>
        </row>
        <row r="188">
          <cell r="AO188">
            <v>297.471547994395</v>
          </cell>
        </row>
        <row r="189">
          <cell r="AB189">
            <v>42461</v>
          </cell>
        </row>
        <row r="189">
          <cell r="AK189">
            <v>33.65</v>
          </cell>
        </row>
        <row r="189">
          <cell r="AO189">
            <v>286.234625797233</v>
          </cell>
        </row>
        <row r="190">
          <cell r="AB190">
            <v>42491</v>
          </cell>
        </row>
        <row r="190">
          <cell r="AK190">
            <v>33.65</v>
          </cell>
        </row>
        <row r="190">
          <cell r="AO190">
            <v>294.043572373814</v>
          </cell>
        </row>
        <row r="191">
          <cell r="AB191">
            <v>42522</v>
          </cell>
        </row>
        <row r="191">
          <cell r="AK191">
            <v>33.65</v>
          </cell>
        </row>
        <row r="191">
          <cell r="AO191">
            <v>282.93226127076</v>
          </cell>
        </row>
        <row r="192">
          <cell r="AB192">
            <v>42552</v>
          </cell>
        </row>
        <row r="192">
          <cell r="AK192">
            <v>33.65</v>
          </cell>
        </row>
        <row r="192">
          <cell r="AO192">
            <v>290.662000404573</v>
          </cell>
        </row>
        <row r="193">
          <cell r="AB193">
            <v>42583</v>
          </cell>
        </row>
        <row r="193">
          <cell r="AK193">
            <v>33.65</v>
          </cell>
        </row>
        <row r="193">
          <cell r="AO193">
            <v>289.063208663411</v>
          </cell>
        </row>
        <row r="194">
          <cell r="AB194">
            <v>42614</v>
          </cell>
        </row>
        <row r="194">
          <cell r="AK194">
            <v>33.65</v>
          </cell>
        </row>
        <row r="194">
          <cell r="AO194">
            <v>278.246552201785</v>
          </cell>
        </row>
        <row r="195">
          <cell r="AB195">
            <v>42644</v>
          </cell>
        </row>
        <row r="195">
          <cell r="AK195">
            <v>33.65</v>
          </cell>
        </row>
        <row r="195">
          <cell r="AO195">
            <v>285.940627797562</v>
          </cell>
        </row>
        <row r="196">
          <cell r="AB196">
            <v>42675</v>
          </cell>
        </row>
        <row r="196">
          <cell r="AK196">
            <v>33.65</v>
          </cell>
        </row>
        <row r="196">
          <cell r="AO196">
            <v>275.239410945888</v>
          </cell>
        </row>
        <row r="197">
          <cell r="AB197">
            <v>42705</v>
          </cell>
        </row>
        <row r="197">
          <cell r="AK197">
            <v>33.65</v>
          </cell>
        </row>
        <row r="197">
          <cell r="AO197">
            <v>282.848887744664</v>
          </cell>
        </row>
        <row r="198">
          <cell r="AB198">
            <v>42736</v>
          </cell>
        </row>
        <row r="198">
          <cell r="AK198">
            <v>33.65</v>
          </cell>
        </row>
        <row r="198">
          <cell r="AO198">
            <v>281.28940795638</v>
          </cell>
        </row>
        <row r="199">
          <cell r="AB199">
            <v>42767</v>
          </cell>
        </row>
        <row r="199">
          <cell r="AK199">
            <v>33.65</v>
          </cell>
        </row>
        <row r="199">
          <cell r="AO199">
            <v>252.795732694108</v>
          </cell>
        </row>
        <row r="200">
          <cell r="AB200">
            <v>42795</v>
          </cell>
        </row>
        <row r="200">
          <cell r="AK200">
            <v>33.65</v>
          </cell>
        </row>
        <row r="200">
          <cell r="AO200">
            <v>278.343051295913</v>
          </cell>
        </row>
        <row r="201">
          <cell r="AB201">
            <v>42826</v>
          </cell>
        </row>
        <row r="201">
          <cell r="AK201">
            <v>33.65</v>
          </cell>
        </row>
        <row r="201">
          <cell r="AO201">
            <v>267.922782027874</v>
          </cell>
        </row>
        <row r="202">
          <cell r="AB202">
            <v>42856</v>
          </cell>
        </row>
        <row r="202">
          <cell r="AK202">
            <v>33.65</v>
          </cell>
        </row>
        <row r="202">
          <cell r="AO202">
            <v>275.326495323162</v>
          </cell>
        </row>
        <row r="203">
          <cell r="AB203">
            <v>42887</v>
          </cell>
        </row>
        <row r="203">
          <cell r="AK203">
            <v>33.65</v>
          </cell>
        </row>
        <row r="203">
          <cell r="AO203">
            <v>265.017802147546</v>
          </cell>
        </row>
        <row r="204">
          <cell r="AB204">
            <v>42917</v>
          </cell>
        </row>
        <row r="204">
          <cell r="AK204">
            <v>33.65</v>
          </cell>
        </row>
        <row r="204">
          <cell r="AO204">
            <v>272.339848435629</v>
          </cell>
        </row>
        <row r="205">
          <cell r="AB205">
            <v>42948</v>
          </cell>
        </row>
        <row r="205">
          <cell r="AK205">
            <v>33.65</v>
          </cell>
        </row>
        <row r="205">
          <cell r="AO205">
            <v>270.83342178858</v>
          </cell>
        </row>
        <row r="206">
          <cell r="AB206">
            <v>42979</v>
          </cell>
        </row>
        <row r="206">
          <cell r="AK206">
            <v>33.65</v>
          </cell>
        </row>
        <row r="206">
          <cell r="AO206">
            <v>260.690948139421</v>
          </cell>
        </row>
        <row r="207">
          <cell r="AB207">
            <v>43009</v>
          </cell>
        </row>
        <row r="207">
          <cell r="AK207">
            <v>33.65</v>
          </cell>
        </row>
        <row r="207">
          <cell r="AO207">
            <v>267.891385595646</v>
          </cell>
        </row>
        <row r="208">
          <cell r="AB208">
            <v>43040</v>
          </cell>
        </row>
        <row r="208">
          <cell r="AK208">
            <v>33.65</v>
          </cell>
        </row>
        <row r="208">
          <cell r="AO208">
            <v>257.857771207663</v>
          </cell>
        </row>
        <row r="209">
          <cell r="AB209">
            <v>43070</v>
          </cell>
        </row>
        <row r="209">
          <cell r="AK209">
            <v>33.65</v>
          </cell>
        </row>
        <row r="209">
          <cell r="AO209">
            <v>264.978600841785</v>
          </cell>
        </row>
        <row r="210">
          <cell r="AB210">
            <v>43101</v>
          </cell>
        </row>
        <row r="210">
          <cell r="AK210">
            <v>33.65</v>
          </cell>
        </row>
        <row r="210">
          <cell r="AO210">
            <v>263.509460225218</v>
          </cell>
        </row>
        <row r="211">
          <cell r="AB211">
            <v>43132</v>
          </cell>
        </row>
        <row r="211">
          <cell r="AK211">
            <v>33.65</v>
          </cell>
        </row>
        <row r="211">
          <cell r="AO211">
            <v>236.809832021991</v>
          </cell>
        </row>
        <row r="212">
          <cell r="AB212">
            <v>43160</v>
          </cell>
        </row>
        <row r="212">
          <cell r="AK212">
            <v>33.65</v>
          </cell>
        </row>
        <row r="212">
          <cell r="AO212">
            <v>260.733919281714</v>
          </cell>
        </row>
        <row r="213">
          <cell r="AB213">
            <v>43191</v>
          </cell>
        </row>
        <row r="213">
          <cell r="AK213">
            <v>33.65</v>
          </cell>
        </row>
        <row r="213">
          <cell r="AO213">
            <v>250.965207074287</v>
          </cell>
        </row>
        <row r="214">
          <cell r="AB214">
            <v>43221</v>
          </cell>
        </row>
        <row r="214">
          <cell r="AK214">
            <v>33.65</v>
          </cell>
        </row>
        <row r="214">
          <cell r="AO214">
            <v>257.89243472566</v>
          </cell>
        </row>
        <row r="215">
          <cell r="AB215">
            <v>43252</v>
          </cell>
        </row>
        <row r="215">
          <cell r="AK215">
            <v>33.65</v>
          </cell>
        </row>
        <row r="215">
          <cell r="AO215">
            <v>248.228914067123</v>
          </cell>
        </row>
        <row r="216">
          <cell r="AB216">
            <v>43282</v>
          </cell>
        </row>
        <row r="216">
          <cell r="AK216">
            <v>33.65</v>
          </cell>
        </row>
        <row r="216">
          <cell r="AO216">
            <v>255.07931049381</v>
          </cell>
        </row>
        <row r="217">
          <cell r="AB217">
            <v>43313</v>
          </cell>
        </row>
        <row r="217">
          <cell r="AK217">
            <v>33.65</v>
          </cell>
        </row>
        <row r="217">
          <cell r="AO217">
            <v>253.660477660719</v>
          </cell>
        </row>
        <row r="218">
          <cell r="AB218">
            <v>43344</v>
          </cell>
        </row>
        <row r="218">
          <cell r="AK218">
            <v>33.65</v>
          </cell>
        </row>
        <row r="218">
          <cell r="AO218">
            <v>244.153652098224</v>
          </cell>
        </row>
        <row r="219">
          <cell r="AB219">
            <v>43374</v>
          </cell>
        </row>
        <row r="219">
          <cell r="AK219">
            <v>33.65</v>
          </cell>
        </row>
        <row r="219">
          <cell r="AO219">
            <v>250.889650102819</v>
          </cell>
        </row>
        <row r="220">
          <cell r="AB220">
            <v>43405</v>
          </cell>
        </row>
        <row r="220">
          <cell r="AK220">
            <v>33.65</v>
          </cell>
        </row>
        <row r="220">
          <cell r="AO220">
            <v>241.485437533394</v>
          </cell>
        </row>
        <row r="221">
          <cell r="AB221">
            <v>43435</v>
          </cell>
        </row>
        <row r="221">
          <cell r="AK221">
            <v>33.65</v>
          </cell>
        </row>
        <row r="221">
          <cell r="AO221">
            <v>248.146554060191</v>
          </cell>
        </row>
        <row r="222">
          <cell r="AB222">
            <v>43466</v>
          </cell>
        </row>
        <row r="222">
          <cell r="AK222">
            <v>33.65</v>
          </cell>
        </row>
        <row r="222">
          <cell r="AO222">
            <v>246.763069860375</v>
          </cell>
        </row>
        <row r="223">
          <cell r="AB223">
            <v>43497</v>
          </cell>
        </row>
        <row r="223">
          <cell r="AK223">
            <v>33.65</v>
          </cell>
        </row>
        <row r="223">
          <cell r="AO223">
            <v>221.753683913008</v>
          </cell>
        </row>
        <row r="224">
          <cell r="AB224">
            <v>43525</v>
          </cell>
        </row>
        <row r="224">
          <cell r="AK224">
            <v>33.65</v>
          </cell>
        </row>
        <row r="224">
          <cell r="AO224">
            <v>244.149481401001</v>
          </cell>
        </row>
        <row r="225">
          <cell r="AB225">
            <v>43556</v>
          </cell>
        </row>
        <row r="225">
          <cell r="AK225">
            <v>33.65</v>
          </cell>
        </row>
        <row r="225">
          <cell r="AO225">
            <v>234.994942223589</v>
          </cell>
        </row>
        <row r="226">
          <cell r="AB226">
            <v>43586</v>
          </cell>
        </row>
        <row r="226">
          <cell r="AK226">
            <v>33.65</v>
          </cell>
        </row>
        <row r="226">
          <cell r="AO226">
            <v>241.473971970937</v>
          </cell>
        </row>
        <row r="227">
          <cell r="AB227">
            <v>43617</v>
          </cell>
        </row>
        <row r="227">
          <cell r="AK227">
            <v>33.65</v>
          </cell>
        </row>
        <row r="227">
          <cell r="AO227">
            <v>232.418565531638</v>
          </cell>
        </row>
        <row r="228">
          <cell r="AB228">
            <v>43647</v>
          </cell>
        </row>
        <row r="228">
          <cell r="AK228">
            <v>33.65</v>
          </cell>
        </row>
        <row r="228">
          <cell r="AO228">
            <v>238.825342246517</v>
          </cell>
        </row>
        <row r="229">
          <cell r="AB229">
            <v>43678</v>
          </cell>
        </row>
        <row r="229">
          <cell r="AK229">
            <v>33.65</v>
          </cell>
        </row>
        <row r="229">
          <cell r="AO229">
            <v>237.489541146149</v>
          </cell>
        </row>
        <row r="230">
          <cell r="AB230">
            <v>43709</v>
          </cell>
        </row>
        <row r="230">
          <cell r="AK230">
            <v>33.65</v>
          </cell>
        </row>
        <row r="230">
          <cell r="AO230">
            <v>228.581792154749</v>
          </cell>
        </row>
        <row r="231">
          <cell r="AB231">
            <v>43739</v>
          </cell>
        </row>
        <row r="231">
          <cell r="AK231">
            <v>33.65</v>
          </cell>
        </row>
        <row r="231">
          <cell r="AO231">
            <v>234.880996138348</v>
          </cell>
        </row>
        <row r="232">
          <cell r="AB232">
            <v>43770</v>
          </cell>
        </row>
        <row r="232">
          <cell r="AK232">
            <v>33.65</v>
          </cell>
        </row>
        <row r="232">
          <cell r="AO232">
            <v>226.069933672895</v>
          </cell>
        </row>
        <row r="233">
          <cell r="AB233">
            <v>43800</v>
          </cell>
        </row>
        <row r="233">
          <cell r="AK233">
            <v>33.65</v>
          </cell>
        </row>
        <row r="233">
          <cell r="AO233">
            <v>232.298729925312</v>
          </cell>
        </row>
        <row r="234">
          <cell r="AB234">
            <v>43831</v>
          </cell>
        </row>
        <row r="234">
          <cell r="AK234">
            <v>33.65</v>
          </cell>
        </row>
        <row r="234">
          <cell r="AO234">
            <v>230.996425722347</v>
          </cell>
        </row>
        <row r="235">
          <cell r="AB235">
            <v>43862</v>
          </cell>
        </row>
        <row r="235">
          <cell r="AK235">
            <v>33.65</v>
          </cell>
        </row>
        <row r="235">
          <cell r="AO235">
            <v>214.955383382037</v>
          </cell>
        </row>
        <row r="236">
          <cell r="AB236">
            <v>43891</v>
          </cell>
        </row>
        <row r="236">
          <cell r="AK236">
            <v>33.65</v>
          </cell>
        </row>
        <row r="236">
          <cell r="AO236">
            <v>228.494828642699</v>
          </cell>
        </row>
        <row r="237">
          <cell r="AB237">
            <v>43922</v>
          </cell>
        </row>
        <row r="237">
          <cell r="AK237">
            <v>33.65</v>
          </cell>
        </row>
        <row r="237">
          <cell r="AO237">
            <v>219.920530828356</v>
          </cell>
        </row>
        <row r="238">
          <cell r="AB238">
            <v>43952</v>
          </cell>
        </row>
        <row r="238">
          <cell r="AK238">
            <v>33.65</v>
          </cell>
        </row>
        <row r="238">
          <cell r="AO238">
            <v>225.977019532345</v>
          </cell>
        </row>
        <row r="239">
          <cell r="AB239">
            <v>43983</v>
          </cell>
        </row>
        <row r="239">
          <cell r="AK239">
            <v>33.65</v>
          </cell>
        </row>
        <row r="239">
          <cell r="AO239">
            <v>217.496092025611</v>
          </cell>
        </row>
        <row r="240">
          <cell r="AB240">
            <v>44013</v>
          </cell>
        </row>
        <row r="240">
          <cell r="AK240">
            <v>33.65</v>
          </cell>
        </row>
        <row r="240">
          <cell r="AO240">
            <v>223.484671630456</v>
          </cell>
        </row>
        <row r="241">
          <cell r="AB241">
            <v>44044</v>
          </cell>
        </row>
        <row r="241">
          <cell r="AK241">
            <v>33.65</v>
          </cell>
        </row>
        <row r="241">
          <cell r="AO241">
            <v>222.227752300526</v>
          </cell>
        </row>
        <row r="242">
          <cell r="AB242">
            <v>44075</v>
          </cell>
        </row>
        <row r="242">
          <cell r="AK242">
            <v>33.65</v>
          </cell>
        </row>
        <row r="242">
          <cell r="AO242">
            <v>213.885887502904</v>
          </cell>
        </row>
        <row r="243">
          <cell r="AB243">
            <v>44105</v>
          </cell>
        </row>
        <row r="243">
          <cell r="AK243">
            <v>33.65</v>
          </cell>
        </row>
        <row r="243">
          <cell r="AO243">
            <v>219.773370202804</v>
          </cell>
        </row>
        <row r="244">
          <cell r="AB244">
            <v>44136</v>
          </cell>
        </row>
        <row r="244">
          <cell r="AK244">
            <v>33.65</v>
          </cell>
        </row>
        <row r="244">
          <cell r="AO244">
            <v>211.522556436579</v>
          </cell>
        </row>
        <row r="245">
          <cell r="AB245">
            <v>44166</v>
          </cell>
        </row>
        <row r="245">
          <cell r="AK245">
            <v>33.65</v>
          </cell>
        </row>
        <row r="245">
          <cell r="AO245">
            <v>217.343875444374</v>
          </cell>
        </row>
        <row r="246">
          <cell r="AB246">
            <v>44197</v>
          </cell>
        </row>
        <row r="246">
          <cell r="AK246">
            <v>33.65</v>
          </cell>
        </row>
        <row r="246">
          <cell r="AO246">
            <v>216.118679368034</v>
          </cell>
        </row>
        <row r="247">
          <cell r="AB247">
            <v>44228</v>
          </cell>
        </row>
        <row r="247">
          <cell r="AK247">
            <v>33.65</v>
          </cell>
        </row>
        <row r="247">
          <cell r="AO247">
            <v>215.011128043192</v>
          </cell>
        </row>
        <row r="248">
          <cell r="AB248">
            <v>44256</v>
          </cell>
        </row>
        <row r="248">
          <cell r="AK248">
            <v>33.65</v>
          </cell>
        </row>
        <row r="248">
          <cell r="AO248">
            <v>213.8043452401</v>
          </cell>
        </row>
        <row r="249">
          <cell r="AB249">
            <v>44287</v>
          </cell>
        </row>
        <row r="250">
          <cell r="AB250">
            <v>44317</v>
          </cell>
        </row>
      </sheetData>
      <sheetData sheetId="2"/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U3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true" outlineLevel="0" max="1" min="1" style="0" width="9.14"/>
    <col collapsed="false" customWidth="true" hidden="false" outlineLevel="0" max="2" min="2" style="0" width="9.85"/>
    <col collapsed="false" customWidth="true" hidden="false" outlineLevel="0" max="3" min="3" style="0" width="14.28"/>
    <col collapsed="false" customWidth="true" hidden="true" outlineLevel="0" max="4" min="4" style="0" width="7.85"/>
    <col collapsed="false" customWidth="true" hidden="false" outlineLevel="0" max="5" min="5" style="0" width="12.28"/>
    <col collapsed="false" customWidth="true" hidden="false" outlineLevel="0" max="6" min="6" style="0" width="10.99"/>
    <col collapsed="false" customWidth="true" hidden="false" outlineLevel="0" max="7" min="7" style="0" width="14.7"/>
    <col collapsed="false" customWidth="true" hidden="false" outlineLevel="0" max="8" min="8" style="0" width="9.99"/>
    <col collapsed="false" customWidth="true" hidden="false" outlineLevel="0" max="9" min="9" style="0" width="11.42"/>
    <col collapsed="false" customWidth="true" hidden="false" outlineLevel="0" max="10" min="10" style="0" width="9.99"/>
    <col collapsed="false" customWidth="true" hidden="false" outlineLevel="0" max="11" min="11" style="0" width="18.41"/>
    <col collapsed="false" customWidth="true" hidden="false" outlineLevel="0" max="12" min="12" style="0" width="18.99"/>
    <col collapsed="false" customWidth="true" hidden="false" outlineLevel="0" max="14" min="13" style="0" width="17.85"/>
    <col collapsed="false" customWidth="true" hidden="false" outlineLevel="0" max="15" min="15" style="0" width="11.42"/>
    <col collapsed="false" customWidth="true" hidden="false" outlineLevel="0" max="16" min="16" style="0" width="9.85"/>
    <col collapsed="false" customWidth="true" hidden="false" outlineLevel="0" max="17" min="17" style="0" width="16.56"/>
    <col collapsed="false" customWidth="true" hidden="false" outlineLevel="0" max="18" min="18" style="0" width="17.85"/>
    <col collapsed="false" customWidth="true" hidden="false" outlineLevel="0" max="19" min="19" style="0" width="9.99"/>
  </cols>
  <sheetData>
    <row r="1" customFormat="false" ht="18" hidden="false" customHeight="false" outlineLevel="0" collapsed="false">
      <c r="B1" s="1" t="s">
        <v>0</v>
      </c>
      <c r="I1" s="2" t="n">
        <f aca="true">TODAY()</f>
        <v>45926</v>
      </c>
    </row>
    <row r="3" customFormat="false" ht="13.5" hidden="false" customHeight="false" outlineLevel="0" collapsed="false">
      <c r="O3" s="3"/>
      <c r="P3" s="3"/>
      <c r="Q3" s="3"/>
      <c r="R3" s="3"/>
      <c r="S3" s="3"/>
      <c r="T3" s="3"/>
      <c r="U3" s="3"/>
    </row>
    <row r="4" customFormat="false" ht="12.75" hidden="false" customHeight="false" outlineLevel="0" collapsed="false">
      <c r="B4" s="4"/>
      <c r="C4" s="5"/>
      <c r="D4" s="6"/>
      <c r="E4" s="7"/>
      <c r="F4" s="8"/>
      <c r="G4" s="8"/>
      <c r="H4" s="8"/>
      <c r="I4" s="8"/>
      <c r="J4" s="8" t="s">
        <v>1</v>
      </c>
      <c r="K4" s="8"/>
      <c r="L4" s="8"/>
      <c r="M4" s="9"/>
      <c r="N4" s="4"/>
      <c r="O4" s="3"/>
      <c r="P4" s="10"/>
      <c r="Q4" s="10"/>
      <c r="R4" s="10"/>
      <c r="S4" s="10"/>
      <c r="T4" s="3"/>
      <c r="U4" s="3"/>
    </row>
    <row r="5" customFormat="false" ht="12.75" hidden="false" customHeight="false" outlineLevel="0" collapsed="false">
      <c r="B5" s="11"/>
      <c r="C5" s="12"/>
      <c r="D5" s="10"/>
      <c r="E5" s="13"/>
      <c r="F5" s="14" t="s">
        <v>2</v>
      </c>
      <c r="G5" s="14" t="s">
        <v>3</v>
      </c>
      <c r="H5" s="14" t="s">
        <v>4</v>
      </c>
      <c r="I5" s="14" t="s">
        <v>5</v>
      </c>
      <c r="J5" s="14" t="s">
        <v>6</v>
      </c>
      <c r="K5" s="14" t="s">
        <v>7</v>
      </c>
      <c r="L5" s="14" t="s">
        <v>8</v>
      </c>
      <c r="M5" s="15"/>
      <c r="N5" s="11" t="s">
        <v>9</v>
      </c>
      <c r="O5" s="10"/>
      <c r="P5" s="10"/>
      <c r="Q5" s="10"/>
      <c r="R5" s="10"/>
      <c r="S5" s="10"/>
      <c r="T5" s="3"/>
      <c r="U5" s="3"/>
    </row>
    <row r="6" customFormat="false" ht="13.5" hidden="false" customHeight="false" outlineLevel="0" collapsed="false">
      <c r="B6" s="16"/>
      <c r="C6" s="17" t="s">
        <v>10</v>
      </c>
      <c r="D6" s="18" t="s">
        <v>11</v>
      </c>
      <c r="E6" s="19" t="s">
        <v>12</v>
      </c>
      <c r="F6" s="20" t="s">
        <v>13</v>
      </c>
      <c r="G6" s="20" t="s">
        <v>14</v>
      </c>
      <c r="H6" s="20" t="s">
        <v>15</v>
      </c>
      <c r="I6" s="20" t="s">
        <v>16</v>
      </c>
      <c r="J6" s="20" t="s">
        <v>17</v>
      </c>
      <c r="K6" s="20" t="s">
        <v>18</v>
      </c>
      <c r="L6" s="20" t="s">
        <v>19</v>
      </c>
      <c r="M6" s="21" t="s">
        <v>20</v>
      </c>
      <c r="N6" s="22" t="s">
        <v>19</v>
      </c>
      <c r="O6" s="10"/>
      <c r="P6" s="10"/>
      <c r="Q6" s="10"/>
      <c r="R6" s="10"/>
      <c r="S6" s="23"/>
      <c r="T6" s="3"/>
      <c r="U6" s="3"/>
    </row>
    <row r="7" customFormat="false" ht="12.75" hidden="false" customHeight="false" outlineLevel="0" collapsed="false">
      <c r="A7" s="24" t="n">
        <v>37257</v>
      </c>
      <c r="B7" s="25" t="s">
        <v>21</v>
      </c>
      <c r="C7" s="26" t="n">
        <f aca="false" t="array" ref="C7:C7">SUM(IF(YEAR([1]EnergyCurve!$D$30:$D$300)=YEAR($A7),[1]EnergyCurve!$O$30:$O$300))+SUM(IF(YEAR([1]EnergyCurve!$D$30:$D$300)=YEAR($A7),[1]EnergyCurve!$P$30:$P$300))+SUM(IF(YEAR([1]EnergyCurve!$D$30:$D$300)=YEAR($A7),[1]EnergyCurve!$Q$30:$Q$300))+SUM(IF(YEAR([1]EnergyCurve!$D$30:$D$300)=YEAR($A7),[1]EnergyCurve!$R$30:$R$300))+SUM(IF(YEAR([1]OperatingCurve!$D$30:$D$300)=YEAR($A7),[1]OperatingCurve!$O$30:$O$300))</f>
        <v>3554479.09033203</v>
      </c>
      <c r="D7" s="27" t="n">
        <f aca="false" t="array" ref="D7:D7">SUM(IF(YEAR('[2]Pricing Summary'!$AB$12:$AB$250)=YEAR($A7),'[2]Pricing Summary'!$AO$12:$AO$248))</f>
        <v>8362.22484634911</v>
      </c>
      <c r="E7" s="28" t="n">
        <f aca="false">C7/D7</f>
        <v>425.063802474038</v>
      </c>
      <c r="F7" s="29" t="n">
        <f aca="false" t="array" ref="F7:F7">SUM(IF(YEAR('[2]Pricing Summary'!$AB$12:$AB$250)=YEAR($A7),'[2]Pricing Summary'!$AK$12:$AK$248))/12</f>
        <v>47.9354588422544</v>
      </c>
      <c r="G7" s="29" t="n">
        <f aca="false">VLOOKUP(B7,'[2]Pricing Summary'!P$18:Q$30,2)</f>
        <v>4.63647879022289</v>
      </c>
      <c r="H7" s="30" t="n">
        <f aca="false">F7/G7</f>
        <v>10.3387637496235</v>
      </c>
      <c r="I7" s="30" t="n">
        <v>14.25</v>
      </c>
      <c r="J7" s="31" t="n">
        <f aca="false">H7-I7</f>
        <v>-3.91123625037654</v>
      </c>
      <c r="K7" s="32" t="n">
        <f aca="false">E7*24*H7/10000</f>
        <v>10.5471221575097</v>
      </c>
      <c r="L7" s="33" t="n">
        <v>10.75</v>
      </c>
      <c r="M7" s="34" t="n">
        <f aca="false">L7/K7</f>
        <v>1.01923537430027</v>
      </c>
      <c r="N7" s="35" t="n">
        <v>11</v>
      </c>
      <c r="O7" s="3"/>
      <c r="P7" s="36"/>
      <c r="Q7" s="37"/>
      <c r="R7" s="36"/>
      <c r="S7" s="38"/>
      <c r="T7" s="3"/>
      <c r="U7" s="3"/>
    </row>
    <row r="8" customFormat="false" ht="12.75" hidden="false" customHeight="false" outlineLevel="0" collapsed="false">
      <c r="A8" s="24" t="n">
        <v>37622</v>
      </c>
      <c r="B8" s="39" t="s">
        <v>22</v>
      </c>
      <c r="C8" s="40" t="n">
        <f aca="false" t="array" ref="C8:C8">SUM(IF(YEAR([1]EnergyCurve!$D$30:$D$300)=YEAR($A8),[1]EnergyCurve!$O$30:$O$300))+SUM(IF(YEAR([1]EnergyCurve!$D$30:$D$300)=YEAR($A8),[1]EnergyCurve!$P$30:$P$300))+SUM(IF(YEAR([1]EnergyCurve!$D$30:$D$300)=YEAR($A8),[1]EnergyCurve!$Q$30:$Q$300))+SUM(IF(YEAR([1]EnergyCurve!$D$30:$D$300)=YEAR($A8),[1]EnergyCurve!$R$30:$R$300))+SUM(IF(YEAR([1]OperatingCurve!$D$30:$D$300)=YEAR($A8),[1]OperatingCurve!$O$30:$O$300))</f>
        <v>3530456.43017578</v>
      </c>
      <c r="D8" s="41" t="n">
        <f aca="false" t="array" ref="D8:D8">SUM(IF(YEAR('[2]Pricing Summary'!$AB$12:$AB$250)=YEAR($A8),'[2]Pricing Summary'!$AO$12:$AO$248))</f>
        <v>7941.00124428574</v>
      </c>
      <c r="E8" s="42" t="n">
        <f aca="false">C8/D8</f>
        <v>444.585804934392</v>
      </c>
      <c r="F8" s="43" t="n">
        <f aca="false" t="array" ref="F8:F8">SUM(IF(YEAR('[2]Pricing Summary'!$AB$12:$AB$250)=YEAR($A8),'[2]Pricing Summary'!$AK$12:$AK$248))/12</f>
        <v>42.6132339905872</v>
      </c>
      <c r="G8" s="43" t="n">
        <f aca="false">VLOOKUP(B8,'[2]Pricing Summary'!P$18:Q$30,2)</f>
        <v>4.44447650241209</v>
      </c>
      <c r="H8" s="44" t="n">
        <f aca="false">F8/G8</f>
        <v>9.58790848988859</v>
      </c>
      <c r="I8" s="44" t="n">
        <v>12.03</v>
      </c>
      <c r="J8" s="45" t="n">
        <f aca="false">H8-I8</f>
        <v>-2.44209151011141</v>
      </c>
      <c r="K8" s="46" t="n">
        <f aca="false">E8*24*H8/10000</f>
        <v>10.2303552326746</v>
      </c>
      <c r="L8" s="47" t="n">
        <v>10.5</v>
      </c>
      <c r="M8" s="48" t="n">
        <f aca="false">L8/K8</f>
        <v>1.0263573220277</v>
      </c>
      <c r="N8" s="49" t="n">
        <v>5</v>
      </c>
      <c r="O8" s="3"/>
      <c r="P8" s="36"/>
      <c r="Q8" s="37"/>
      <c r="R8" s="36"/>
      <c r="S8" s="38"/>
      <c r="T8" s="3"/>
      <c r="U8" s="3"/>
    </row>
    <row r="9" customFormat="false" ht="12.75" hidden="false" customHeight="false" outlineLevel="0" collapsed="false">
      <c r="A9" s="24" t="n">
        <v>37987</v>
      </c>
      <c r="B9" s="39" t="s">
        <v>23</v>
      </c>
      <c r="C9" s="40" t="n">
        <f aca="false" t="array" ref="C9:C9">SUM(IF(YEAR([1]EnergyCurve!$D$30:$D$300)=YEAR($A9),[1]EnergyCurve!$O$30:$O$300))+SUM(IF(YEAR([1]EnergyCurve!$D$30:$D$300)=YEAR($A9),[1]EnergyCurve!$P$30:$P$300))+SUM(IF(YEAR([1]EnergyCurve!$D$30:$D$300)=YEAR($A9),[1]EnergyCurve!$Q$30:$Q$300))+SUM(IF(YEAR([1]EnergyCurve!$D$30:$D$300)=YEAR($A9),[1]EnergyCurve!$R$30:$R$300))+SUM(IF(YEAR([1]OperatingCurve!$D$30:$D$300)=YEAR($A9),[1]OperatingCurve!$O$30:$O$300))</f>
        <v>3187630.54296875</v>
      </c>
      <c r="D9" s="41" t="n">
        <f aca="false" t="array" ref="D9:D9">SUM(IF(YEAR('[2]Pricing Summary'!$AB$12:$AB$250)=YEAR($A9),'[2]Pricing Summary'!$AO$12:$AO$248))</f>
        <v>7516.38042849002</v>
      </c>
      <c r="E9" s="42" t="n">
        <f aca="false">C9/D9</f>
        <v>424.091166392588</v>
      </c>
      <c r="F9" s="43" t="n">
        <f aca="false" t="array" ref="F9:F9">SUM(IF(YEAR('[2]Pricing Summary'!$AB$12:$AB$250)=YEAR($A9),'[2]Pricing Summary'!$AK$12:$AK$248))/12</f>
        <v>38.6181431873333</v>
      </c>
      <c r="G9" s="43" t="n">
        <f aca="false">VLOOKUP(B9,'[2]Pricing Summary'!P$18:Q$30,2)</f>
        <v>4.41600292884749</v>
      </c>
      <c r="H9" s="44" t="n">
        <f aca="false">F9/G9</f>
        <v>8.74504474058673</v>
      </c>
      <c r="I9" s="44" t="n">
        <v>8.9</v>
      </c>
      <c r="J9" s="45" t="n">
        <f aca="false">H9-I9</f>
        <v>-0.154955259413272</v>
      </c>
      <c r="K9" s="46" t="n">
        <f aca="false">E9*24*H9/10000</f>
        <v>8.9008709380579</v>
      </c>
      <c r="L9" s="47" t="n">
        <v>9</v>
      </c>
      <c r="M9" s="48" t="n">
        <f aca="false">L9/K9</f>
        <v>1.01113700699987</v>
      </c>
      <c r="N9" s="49" t="n">
        <v>5</v>
      </c>
      <c r="O9" s="3"/>
      <c r="P9" s="36"/>
      <c r="Q9" s="37"/>
      <c r="R9" s="36"/>
      <c r="S9" s="38"/>
      <c r="T9" s="3"/>
      <c r="U9" s="3"/>
    </row>
    <row r="10" customFormat="false" ht="12.75" hidden="false" customHeight="false" outlineLevel="0" collapsed="false">
      <c r="A10" s="24" t="n">
        <v>38353</v>
      </c>
      <c r="B10" s="39" t="s">
        <v>24</v>
      </c>
      <c r="C10" s="40" t="n">
        <f aca="false" t="array" ref="C10:C10">SUM(IF(YEAR([1]EnergyCurve!$D$30:$D$300)=YEAR($A10),[1]EnergyCurve!$O$30:$O$300))+SUM(IF(YEAR([1]EnergyCurve!$D$30:$D$300)=YEAR($A10),[1]EnergyCurve!$P$30:$P$300))+SUM(IF(YEAR([1]EnergyCurve!$D$30:$D$300)=YEAR($A10),[1]EnergyCurve!$Q$30:$Q$300))+SUM(IF(YEAR([1]EnergyCurve!$D$30:$D$300)=YEAR($A10),[1]EnergyCurve!$R$30:$R$300))+SUM(IF(YEAR([1]OperatingCurve!$D$30:$D$300)=YEAR($A10),[1]OperatingCurve!$O$30:$O$300))</f>
        <v>3002931.52685547</v>
      </c>
      <c r="D10" s="41" t="n">
        <f aca="false" t="array" ref="D10:D10">SUM(IF(YEAR('[2]Pricing Summary'!$AB$12:$AB$250)=YEAR($A10),'[2]Pricing Summary'!$AO$12:$AO$248))</f>
        <v>7067.93800201426</v>
      </c>
      <c r="E10" s="42" t="n">
        <f aca="false">C10/D10</f>
        <v>424.866704546599</v>
      </c>
      <c r="F10" s="43" t="n">
        <f aca="false" t="array" ref="F10:F10">SUM(IF(YEAR('[2]Pricing Summary'!$AB$12:$AB$250)=YEAR($A10),'[2]Pricing Summary'!$AK$12:$AK$248))/12</f>
        <v>37.2139210178205</v>
      </c>
      <c r="G10" s="43" t="n">
        <f aca="false">VLOOKUP(B10,'[2]Pricing Summary'!P$18:Q$30,2)</f>
        <v>4.44084674095277</v>
      </c>
      <c r="H10" s="44" t="n">
        <f aca="false">F10/G10</f>
        <v>8.37991563064757</v>
      </c>
      <c r="I10" s="44" t="n">
        <v>9.06</v>
      </c>
      <c r="J10" s="45" t="n">
        <f aca="false">H10-I10</f>
        <v>-0.68008436935243</v>
      </c>
      <c r="K10" s="46" t="n">
        <f aca="false">E10*24*H10/10000</f>
        <v>8.54483313209223</v>
      </c>
      <c r="L10" s="47" t="n">
        <v>9</v>
      </c>
      <c r="M10" s="48" t="n">
        <f aca="false">L10/K10</f>
        <v>1.05326808152617</v>
      </c>
      <c r="N10" s="49" t="n">
        <v>5</v>
      </c>
      <c r="O10" s="3"/>
      <c r="P10" s="36"/>
      <c r="Q10" s="37"/>
      <c r="R10" s="36"/>
      <c r="S10" s="38"/>
      <c r="T10" s="3"/>
      <c r="U10" s="3"/>
    </row>
    <row r="11" customFormat="false" ht="12.75" hidden="false" customHeight="false" outlineLevel="0" collapsed="false">
      <c r="A11" s="24" t="n">
        <v>38718</v>
      </c>
      <c r="B11" s="39" t="s">
        <v>25</v>
      </c>
      <c r="C11" s="40" t="n">
        <f aca="false" t="array" ref="C11:C11">SUM(IF(YEAR([1]EnergyCurve!$D$30:$D$300)=YEAR($A11),[1]EnergyCurve!$O$30:$O$300))+SUM(IF(YEAR([1]EnergyCurve!$D$30:$D$300)=YEAR($A11),[1]EnergyCurve!$P$30:$P$300))+SUM(IF(YEAR([1]EnergyCurve!$D$30:$D$300)=YEAR($A11),[1]EnergyCurve!$Q$30:$Q$300))+SUM(IF(YEAR([1]EnergyCurve!$D$30:$D$300)=YEAR($A11),[1]EnergyCurve!$R$30:$R$300))+SUM(IF(YEAR([1]OperatingCurve!$D$30:$D$300)=YEAR($A11),[1]OperatingCurve!$O$30:$O$300))</f>
        <v>3421821.98291016</v>
      </c>
      <c r="D11" s="41" t="n">
        <f aca="false" t="array" ref="D11:D11">SUM(IF(YEAR('[2]Pricing Summary'!$AB$12:$AB$250)=YEAR($A11),'[2]Pricing Summary'!$AO$12:$AO$248))</f>
        <v>6648.60940244239</v>
      </c>
      <c r="E11" s="42" t="n">
        <f aca="false">C11/D11</f>
        <v>514.667320004261</v>
      </c>
      <c r="F11" s="43" t="n">
        <f aca="false" t="array" ref="F11:F11">SUM(IF(YEAR('[2]Pricing Summary'!$AB$12:$AB$250)=YEAR($A11),'[2]Pricing Summary'!$AK$12:$AK$248))/12</f>
        <v>33.65</v>
      </c>
      <c r="G11" s="43" t="n">
        <f aca="false">VLOOKUP(B11,'[2]Pricing Summary'!P$18:Q$30,2)</f>
        <v>4.4880932637015</v>
      </c>
      <c r="H11" s="44" t="n">
        <f aca="false">F11/G11</f>
        <v>7.4976160304315</v>
      </c>
      <c r="I11" s="44" t="n">
        <v>7.5</v>
      </c>
      <c r="J11" s="45" t="n">
        <f aca="false">H11-I11</f>
        <v>-0.00238396956849751</v>
      </c>
      <c r="K11" s="46" t="n">
        <f aca="false">E11*24*H11/10000</f>
        <v>9.2610670771276</v>
      </c>
      <c r="L11" s="47" t="n">
        <v>9</v>
      </c>
      <c r="M11" s="48" t="n">
        <f aca="false">L11/K11</f>
        <v>0.971810259557199</v>
      </c>
      <c r="N11" s="49" t="n">
        <v>4</v>
      </c>
      <c r="O11" s="3"/>
      <c r="P11" s="36"/>
      <c r="Q11" s="37"/>
      <c r="R11" s="36"/>
      <c r="S11" s="38"/>
      <c r="T11" s="3"/>
      <c r="U11" s="3"/>
    </row>
    <row r="12" customFormat="false" ht="12.75" hidden="false" customHeight="false" outlineLevel="0" collapsed="false">
      <c r="A12" s="24" t="n">
        <v>39083</v>
      </c>
      <c r="B12" s="39" t="s">
        <v>26</v>
      </c>
      <c r="C12" s="40" t="n">
        <f aca="false" t="array" ref="C12:C12">SUM(IF(YEAR([1]EnergyCurve!$D$30:$D$300)=YEAR($A12),[1]EnergyCurve!$O$30:$O$300))+SUM(IF(YEAR([1]EnergyCurve!$D$30:$D$300)=YEAR($A12),[1]EnergyCurve!$P$30:$P$300))+SUM(IF(YEAR([1]EnergyCurve!$D$30:$D$300)=YEAR($A12),[1]EnergyCurve!$Q$30:$Q$300))+SUM(IF(YEAR([1]EnergyCurve!$D$30:$D$300)=YEAR($A12),[1]EnergyCurve!$R$30:$R$300))+SUM(IF(YEAR([1]OperatingCurve!$D$30:$D$300)=YEAR($A12),[1]OperatingCurve!$O$30:$O$300))</f>
        <v>3209742.41845703</v>
      </c>
      <c r="D12" s="41" t="n">
        <f aca="false" t="array" ref="D12:D12">SUM(IF(YEAR('[2]Pricing Summary'!$AB$12:$AB$250)=YEAR($A12),'[2]Pricing Summary'!$AO$12:$AO$248))</f>
        <v>6253.61503012514</v>
      </c>
      <c r="E12" s="42" t="n">
        <f aca="false">C12/D12</f>
        <v>513.261913788256</v>
      </c>
      <c r="F12" s="43" t="n">
        <f aca="false" t="array" ref="F12:F12">SUM(IF(YEAR('[2]Pricing Summary'!$AB$12:$AB$250)=YEAR($A12),'[2]Pricing Summary'!$AK$12:$AK$248))/12</f>
        <v>33.65</v>
      </c>
      <c r="G12" s="43" t="n">
        <f aca="false">VLOOKUP(B12,'[2]Pricing Summary'!P$18:Q$30,2)</f>
        <v>4.54794478436668</v>
      </c>
      <c r="H12" s="44" t="n">
        <f aca="false">F12/G12</f>
        <v>7.39894646823112</v>
      </c>
      <c r="I12" s="44" t="n">
        <v>7.02</v>
      </c>
      <c r="J12" s="45" t="n">
        <f aca="false">H12-I12</f>
        <v>0.378946468231119</v>
      </c>
      <c r="K12" s="46" t="n">
        <f aca="false">E12*24*H12/10000</f>
        <v>9.11423381832279</v>
      </c>
      <c r="L12" s="47" t="n">
        <v>9</v>
      </c>
      <c r="M12" s="48" t="n">
        <f aca="false">L12/K12</f>
        <v>0.987466437596417</v>
      </c>
      <c r="N12" s="49" t="n">
        <v>4</v>
      </c>
      <c r="O12" s="3"/>
      <c r="P12" s="36"/>
      <c r="Q12" s="37"/>
      <c r="R12" s="36"/>
      <c r="S12" s="38"/>
      <c r="T12" s="3"/>
      <c r="U12" s="3"/>
    </row>
    <row r="13" customFormat="false" ht="12.75" hidden="false" customHeight="false" outlineLevel="0" collapsed="false">
      <c r="A13" s="24" t="n">
        <v>39448</v>
      </c>
      <c r="B13" s="39" t="s">
        <v>27</v>
      </c>
      <c r="C13" s="40" t="n">
        <f aca="false" t="array" ref="C13:C13">SUM(IF(YEAR([1]EnergyCurve!$D$30:$D$300)=YEAR($A13),[1]EnergyCurve!$O$30:$O$300))+SUM(IF(YEAR([1]EnergyCurve!$D$30:$D$300)=YEAR($A13),[1]EnergyCurve!$P$30:$P$300))+SUM(IF(YEAR([1]EnergyCurve!$D$30:$D$300)=YEAR($A13),[1]EnergyCurve!$Q$30:$Q$300))+SUM(IF(YEAR([1]EnergyCurve!$D$30:$D$300)=YEAR($A13),[1]EnergyCurve!$R$30:$R$300))+SUM(IF(YEAR([1]OperatingCurve!$D$30:$D$300)=YEAR($A13),[1]OperatingCurve!$O$30:$O$300))</f>
        <v>3021504.12402344</v>
      </c>
      <c r="D13" s="41" t="n">
        <f aca="false" t="array" ref="D13:D13">SUM(IF(YEAR('[2]Pricing Summary'!$AB$12:$AB$250)=YEAR($A13),'[2]Pricing Summary'!$AO$12:$AO$248))</f>
        <v>5888.21561334149</v>
      </c>
      <c r="E13" s="42" t="n">
        <f aca="false">C13/D13</f>
        <v>513.144273653521</v>
      </c>
      <c r="F13" s="43" t="n">
        <f aca="false" t="array" ref="F13:F13">SUM(IF(YEAR('[2]Pricing Summary'!$AB$12:$AB$250)=YEAR($A13),'[2]Pricing Summary'!$AK$12:$AK$248))/12</f>
        <v>33.65</v>
      </c>
      <c r="G13" s="43" t="n">
        <f aca="false">VLOOKUP(B13,'[2]Pricing Summary'!P$18:Q$30,2)</f>
        <v>4.53398781296296</v>
      </c>
      <c r="H13" s="44" t="n">
        <f aca="false">F13/G13</f>
        <v>7.42172263979018</v>
      </c>
      <c r="I13" s="44" t="n">
        <v>7.09</v>
      </c>
      <c r="J13" s="45" t="n">
        <f aca="false">H13-I13</f>
        <v>0.331722639790182</v>
      </c>
      <c r="K13" s="46" t="n">
        <f aca="false">E13*24*H13/10000</f>
        <v>9.14019473580726</v>
      </c>
      <c r="L13" s="47" t="n">
        <v>9</v>
      </c>
      <c r="M13" s="48" t="n">
        <f aca="false">L13/K13</f>
        <v>0.984661734256269</v>
      </c>
      <c r="N13" s="49" t="n">
        <v>4</v>
      </c>
      <c r="O13" s="3"/>
      <c r="P13" s="36"/>
      <c r="Q13" s="37"/>
      <c r="R13" s="36"/>
      <c r="S13" s="38"/>
      <c r="T13" s="3"/>
      <c r="U13" s="3"/>
    </row>
    <row r="14" customFormat="false" ht="12.75" hidden="false" customHeight="false" outlineLevel="0" collapsed="false">
      <c r="A14" s="24" t="n">
        <v>39814</v>
      </c>
      <c r="B14" s="39" t="s">
        <v>28</v>
      </c>
      <c r="C14" s="40" t="n">
        <f aca="false" t="array" ref="C14:C14">SUM(IF(YEAR([1]EnergyCurve!$D$30:$D$300)=YEAR($A14),[1]EnergyCurve!$O$30:$O$300))+SUM(IF(YEAR([1]EnergyCurve!$D$30:$D$300)=YEAR($A14),[1]EnergyCurve!$P$30:$P$300))+SUM(IF(YEAR([1]EnergyCurve!$D$30:$D$300)=YEAR($A14),[1]EnergyCurve!$Q$30:$Q$300))+SUM(IF(YEAR([1]EnergyCurve!$D$30:$D$300)=YEAR($A14),[1]EnergyCurve!$R$30:$R$300))+SUM(IF(YEAR([1]OperatingCurve!$D$30:$D$300)=YEAR($A14),[1]OperatingCurve!$O$30:$O$300))</f>
        <v>2823065.02539063</v>
      </c>
      <c r="D14" s="41" t="n">
        <f aca="false" t="array" ref="D14:D14">SUM(IF(YEAR('[2]Pricing Summary'!$AB$12:$AB$250)=YEAR($A14),'[2]Pricing Summary'!$AO$12:$AO$248))</f>
        <v>5502.5030191455</v>
      </c>
      <c r="E14" s="42" t="n">
        <f aca="false">C14/D14</f>
        <v>513.051063410235</v>
      </c>
      <c r="F14" s="43" t="n">
        <f aca="false" t="array" ref="F14:F14">SUM(IF(YEAR('[2]Pricing Summary'!$AB$12:$AB$250)=YEAR($A14),'[2]Pricing Summary'!$AK$12:$AK$248))/12</f>
        <v>33.65</v>
      </c>
      <c r="G14" s="43" t="n">
        <f aca="false">VLOOKUP(B14,'[2]Pricing Summary'!P$18:Q$30,2)</f>
        <v>4.56592493339076</v>
      </c>
      <c r="H14" s="44" t="n">
        <f aca="false">F14/G14</f>
        <v>7.36981016790628</v>
      </c>
      <c r="I14" s="44" t="n">
        <v>7.1</v>
      </c>
      <c r="J14" s="45" t="n">
        <f aca="false">H14-I14</f>
        <v>0.269810167906278</v>
      </c>
      <c r="K14" s="46" t="n">
        <f aca="false">E14*24*H14/10000</f>
        <v>9.07461346506211</v>
      </c>
      <c r="L14" s="47" t="n">
        <v>9</v>
      </c>
      <c r="M14" s="48" t="n">
        <f aca="false">L14/K14</f>
        <v>0.99177778035953</v>
      </c>
      <c r="N14" s="49" t="n">
        <v>4</v>
      </c>
      <c r="O14" s="3"/>
      <c r="P14" s="36"/>
      <c r="Q14" s="37"/>
      <c r="R14" s="36"/>
      <c r="S14" s="38"/>
      <c r="T14" s="3"/>
      <c r="U14" s="3"/>
    </row>
    <row r="15" customFormat="false" ht="12.75" hidden="false" customHeight="false" outlineLevel="0" collapsed="false">
      <c r="A15" s="24" t="n">
        <v>40179</v>
      </c>
      <c r="B15" s="39" t="s">
        <v>29</v>
      </c>
      <c r="C15" s="40" t="n">
        <f aca="false" t="array" ref="C15:C15">SUM(IF(YEAR([1]EnergyCurve!$D$30:$D$300)=YEAR($A15),[1]EnergyCurve!$O$30:$O$300))+SUM(IF(YEAR([1]EnergyCurve!$D$30:$D$300)=YEAR($A15),[1]EnergyCurve!$P$30:$P$300))+SUM(IF(YEAR([1]EnergyCurve!$D$30:$D$300)=YEAR($A15),[1]EnergyCurve!$Q$30:$Q$300))+SUM(IF(YEAR([1]EnergyCurve!$D$30:$D$300)=YEAR($A15),[1]EnergyCurve!$R$30:$R$300))+SUM(IF(YEAR([1]OperatingCurve!$D$30:$D$300)=YEAR($A15),[1]OperatingCurve!$O$30:$O$300))</f>
        <v>2667514.96679688</v>
      </c>
      <c r="D15" s="41" t="n">
        <f aca="false" t="array" ref="D15:D15">SUM(IF(YEAR('[2]Pricing Summary'!$AB$12:$AB$250)=YEAR($A15),'[2]Pricing Summary'!$AO$12:$AO$248))</f>
        <v>5145.89371736694</v>
      </c>
      <c r="E15" s="42" t="n">
        <f aca="false">C15/D15</f>
        <v>518.377392404014</v>
      </c>
      <c r="F15" s="43" t="n">
        <f aca="false" t="array" ref="F15:F15">SUM(IF(YEAR('[2]Pricing Summary'!$AB$12:$AB$250)=YEAR($A15),'[2]Pricing Summary'!$AK$12:$AK$248))/12</f>
        <v>33.65</v>
      </c>
      <c r="G15" s="43" t="n">
        <f aca="false">VLOOKUP(B15,'[2]Pricing Summary'!P$18:Q$30,2)</f>
        <v>4.60059934666211</v>
      </c>
      <c r="H15" s="44" t="n">
        <f aca="false">F15/G15</f>
        <v>7.31426439566276</v>
      </c>
      <c r="I15" s="44" t="n">
        <v>7.14</v>
      </c>
      <c r="J15" s="45" t="n">
        <f aca="false">H15-I15</f>
        <v>0.174264395662759</v>
      </c>
      <c r="K15" s="46" t="n">
        <f aca="false">E15*24*H15/10000</f>
        <v>9.09971833146524</v>
      </c>
      <c r="L15" s="47" t="n">
        <v>9</v>
      </c>
      <c r="M15" s="48" t="n">
        <f aca="false">L15/K15</f>
        <v>0.98904160240648</v>
      </c>
      <c r="N15" s="49" t="n">
        <v>4</v>
      </c>
      <c r="O15" s="3"/>
      <c r="P15" s="36"/>
      <c r="Q15" s="37"/>
      <c r="R15" s="36"/>
      <c r="S15" s="38"/>
      <c r="T15" s="3"/>
      <c r="U15" s="3"/>
    </row>
    <row r="16" customFormat="false" ht="12.75" hidden="false" customHeight="false" outlineLevel="0" collapsed="false">
      <c r="A16" s="24" t="n">
        <v>40544</v>
      </c>
      <c r="B16" s="39" t="s">
        <v>30</v>
      </c>
      <c r="C16" s="40" t="n">
        <f aca="false" t="array" ref="C16:C16">SUM(IF(YEAR([1]EnergyCurve!$D$30:$D$300)=YEAR($A16),[1]EnergyCurve!$O$30:$O$300))+SUM(IF(YEAR([1]EnergyCurve!$D$30:$D$300)=YEAR($A16),[1]EnergyCurve!$P$30:$P$300))+SUM(IF(YEAR([1]EnergyCurve!$D$30:$D$300)=YEAR($A16),[1]EnergyCurve!$Q$30:$Q$300))+SUM(IF(YEAR([1]EnergyCurve!$D$30:$D$300)=YEAR($A16),[1]EnergyCurve!$R$30:$R$300))+SUM(IF(YEAR([1]OperatingCurve!$D$30:$D$300)=YEAR($A16),[1]OperatingCurve!$O$30:$O$300))</f>
        <v>2527952.83129883</v>
      </c>
      <c r="D16" s="41" t="n">
        <f aca="false" t="array" ref="D16:D16">SUM(IF(YEAR('[2]Pricing Summary'!$AB$12:$AB$250)=YEAR($A16),'[2]Pricing Summary'!$AO$12:$AO$248))</f>
        <v>4805.40624656236</v>
      </c>
      <c r="E16" s="42" t="n">
        <f aca="false">C16/D16</f>
        <v>526.06433287659</v>
      </c>
      <c r="F16" s="43" t="n">
        <f aca="false" t="array" ref="F16:F16">SUM(IF(YEAR('[2]Pricing Summary'!$AB$12:$AB$250)=YEAR($A16),'[2]Pricing Summary'!$AK$12:$AK$248))/12</f>
        <v>33.65</v>
      </c>
      <c r="G16" s="43" t="n">
        <f aca="false">VLOOKUP(B16,'[2]Pricing Summary'!P$18:Q$30,2)</f>
        <v>4.7171615289395</v>
      </c>
      <c r="H16" s="44" t="n">
        <f aca="false">F16/G16</f>
        <v>7.13352718442209</v>
      </c>
      <c r="I16" s="44" t="n">
        <v>7.11</v>
      </c>
      <c r="J16" s="45" t="n">
        <f aca="false">H16-I16</f>
        <v>0.0235271844220932</v>
      </c>
      <c r="K16" s="46" t="n">
        <f aca="false">E16*24*H16/10000</f>
        <v>9.00646612639207</v>
      </c>
      <c r="L16" s="47" t="n">
        <v>1</v>
      </c>
      <c r="M16" s="48" t="n">
        <f aca="false">L16/K16</f>
        <v>0.111031339702667</v>
      </c>
      <c r="N16" s="49" t="n">
        <v>0</v>
      </c>
      <c r="O16" s="3"/>
      <c r="P16" s="36"/>
      <c r="Q16" s="37"/>
      <c r="R16" s="36"/>
      <c r="S16" s="38"/>
      <c r="T16" s="3"/>
      <c r="U16" s="3"/>
    </row>
    <row r="17" customFormat="false" ht="12.75" hidden="false" customHeight="false" outlineLevel="0" collapsed="false">
      <c r="A17" s="24" t="n">
        <v>40909</v>
      </c>
      <c r="B17" s="39" t="s">
        <v>31</v>
      </c>
      <c r="C17" s="40" t="n">
        <f aca="false" t="array" ref="C17:C17">SUM(IF(YEAR([1]EnergyCurve!$D$30:$D$300)=YEAR($A17),[1]EnergyCurve!$O$30:$O$300))+SUM(IF(YEAR([1]EnergyCurve!$D$30:$D$300)=YEAR($A17),[1]EnergyCurve!$P$30:$P$300))+SUM(IF(YEAR([1]EnergyCurve!$D$30:$D$300)=YEAR($A17),[1]EnergyCurve!$Q$30:$Q$300))+SUM(IF(YEAR([1]EnergyCurve!$D$30:$D$300)=YEAR($A17),[1]EnergyCurve!$R$30:$R$300))+SUM(IF(YEAR([1]OperatingCurve!$D$30:$D$300)=YEAR($A17),[1]OperatingCurve!$O$30:$O$300))</f>
        <v>2373758.69091797</v>
      </c>
      <c r="D17" s="41" t="n">
        <f aca="false" t="array" ref="D17:D17">SUM(IF(YEAR('[2]Pricing Summary'!$AB$12:$AB$250)=YEAR($A17),'[2]Pricing Summary'!$AO$12:$AO$248))</f>
        <v>4510.93206778711</v>
      </c>
      <c r="E17" s="42" t="n">
        <f aca="false">C17/D17</f>
        <v>526.223550975008</v>
      </c>
      <c r="F17" s="43" t="n">
        <f aca="false" t="array" ref="F17:F17">SUM(IF(YEAR('[2]Pricing Summary'!$AB$12:$AB$250)=YEAR($A17),'[2]Pricing Summary'!$AK$12:$AK$248))/12</f>
        <v>33.65</v>
      </c>
      <c r="G17" s="43" t="n">
        <f aca="false">VLOOKUP(B17,'[2]Pricing Summary'!P$18:Q$30,2)</f>
        <v>4.77722824369472</v>
      </c>
      <c r="H17" s="44" t="n">
        <f aca="false">F17/G17</f>
        <v>7.04383342881164</v>
      </c>
      <c r="I17" s="44" t="n">
        <v>7.08</v>
      </c>
      <c r="J17" s="45" t="n">
        <f aca="false">H17-I17</f>
        <v>-0.0361665711883585</v>
      </c>
      <c r="K17" s="46" t="n">
        <f aca="false">E17*24*H17/10000</f>
        <v>8.89591449452574</v>
      </c>
      <c r="L17" s="47" t="n">
        <v>1</v>
      </c>
      <c r="M17" s="48" t="n">
        <f aca="false">L17/K17</f>
        <v>0.112411152402079</v>
      </c>
      <c r="N17" s="49" t="n">
        <v>0</v>
      </c>
      <c r="O17" s="3"/>
      <c r="P17" s="36"/>
      <c r="Q17" s="37"/>
      <c r="R17" s="36"/>
      <c r="S17" s="38"/>
      <c r="T17" s="3"/>
      <c r="U17" s="3"/>
    </row>
    <row r="18" customFormat="false" ht="12.75" hidden="false" customHeight="false" outlineLevel="0" collapsed="false">
      <c r="A18" s="24" t="n">
        <v>41275</v>
      </c>
      <c r="B18" s="39" t="s">
        <v>32</v>
      </c>
      <c r="C18" s="40" t="n">
        <f aca="false" t="array" ref="C18:C18">SUM(IF(YEAR([1]EnergyCurve!$D$30:$D$300)=YEAR($A18),[1]EnergyCurve!$O$30:$O$300))+SUM(IF(YEAR([1]EnergyCurve!$D$30:$D$300)=YEAR($A18),[1]EnergyCurve!$P$30:$P$300))+SUM(IF(YEAR([1]EnergyCurve!$D$30:$D$300)=YEAR($A18),[1]EnergyCurve!$Q$30:$Q$300))+SUM(IF(YEAR([1]EnergyCurve!$D$30:$D$300)=YEAR($A18),[1]EnergyCurve!$R$30:$R$300))+SUM(IF(YEAR([1]OperatingCurve!$D$30:$D$300)=YEAR($A18),[1]OperatingCurve!$O$30:$O$300))</f>
        <v>2206913.93579102</v>
      </c>
      <c r="D18" s="41" t="n">
        <f aca="false" t="array" ref="D18:D18">SUM(IF(YEAR('[2]Pricing Summary'!$AB$12:$AB$250)=YEAR($A18),'[2]Pricing Summary'!$AO$12:$AO$248))</f>
        <v>4210.44189481524</v>
      </c>
      <c r="E18" s="42" t="n">
        <f aca="false">C18/D18</f>
        <v>524.152568999615</v>
      </c>
      <c r="F18" s="43" t="n">
        <f aca="false" t="array" ref="F18:F18">SUM(IF(YEAR('[2]Pricing Summary'!$AB$12:$AB$250)=YEAR($A18),'[2]Pricing Summary'!$AK$12:$AK$248))/12</f>
        <v>33.65</v>
      </c>
      <c r="G18" s="43" t="n">
        <f aca="false">VLOOKUP(B18,'[2]Pricing Summary'!P$18:Q$30,2)</f>
        <v>4.83482056682554</v>
      </c>
      <c r="H18" s="44" t="n">
        <f aca="false">F18/G18</f>
        <v>6.95992737163647</v>
      </c>
      <c r="I18" s="44" t="n">
        <v>7.04</v>
      </c>
      <c r="J18" s="45" t="n">
        <f aca="false">H18-I18</f>
        <v>-0.080072628363534</v>
      </c>
      <c r="K18" s="46" t="n">
        <f aca="false">E18*24*H18/10000</f>
        <v>8.75535314854559</v>
      </c>
      <c r="L18" s="47" t="n">
        <v>1</v>
      </c>
      <c r="M18" s="48" t="n">
        <f aca="false">L18/K18</f>
        <v>0.114215838360114</v>
      </c>
      <c r="N18" s="49" t="n">
        <v>0</v>
      </c>
      <c r="O18" s="3"/>
      <c r="P18" s="36"/>
      <c r="Q18" s="37"/>
      <c r="R18" s="36"/>
      <c r="S18" s="38"/>
      <c r="T18" s="3"/>
      <c r="U18" s="3"/>
    </row>
    <row r="19" customFormat="false" ht="12.75" hidden="false" customHeight="false" outlineLevel="0" collapsed="false">
      <c r="A19" s="24" t="n">
        <v>41640</v>
      </c>
      <c r="B19" s="39" t="s">
        <v>33</v>
      </c>
      <c r="C19" s="40" t="n">
        <f aca="false" t="array" ref="C19:C19">SUM(IF(YEAR([1]EnergyCurve!$D$30:$D$300)=YEAR($A19),[1]EnergyCurve!$O$30:$O$300))+SUM(IF(YEAR([1]EnergyCurve!$D$30:$D$300)=YEAR($A19),[1]EnergyCurve!$P$30:$P$300))+SUM(IF(YEAR([1]EnergyCurve!$D$30:$D$300)=YEAR($A19),[1]EnergyCurve!$Q$30:$Q$300))+SUM(IF(YEAR([1]EnergyCurve!$D$30:$D$300)=YEAR($A19),[1]EnergyCurve!$R$30:$R$300))+SUM(IF(YEAR([1]OperatingCurve!$D$30:$D$300)=YEAR($A19),[1]OperatingCurve!$O$30:$O$300))</f>
        <v>2063498.57006836</v>
      </c>
      <c r="D19" s="41" t="n">
        <f aca="false" t="array" ref="D19:D19">SUM(IF(YEAR('[2]Pricing Summary'!$AB$12:$AB$250)=YEAR($A19),'[2]Pricing Summary'!$AO$12:$AO$248))</f>
        <v>3937.19887856313</v>
      </c>
      <c r="E19" s="42" t="n">
        <f aca="false">C19/D19</f>
        <v>524.103209848883</v>
      </c>
      <c r="F19" s="43" t="n">
        <f aca="false" t="array" ref="F19:F19">SUM(IF(YEAR('[2]Pricing Summary'!$AB$12:$AB$250)=YEAR($A19),'[2]Pricing Summary'!$AK$12:$AK$248))/12</f>
        <v>33.65</v>
      </c>
      <c r="G19" s="43" t="n">
        <f aca="false">VLOOKUP(B19,'[2]Pricing Summary'!P$18:Q$30,2)</f>
        <v>4.89384740331404</v>
      </c>
      <c r="H19" s="44" t="n">
        <f aca="false">F19/G19</f>
        <v>6.87598063993837</v>
      </c>
      <c r="I19" s="44" t="n">
        <v>7.03</v>
      </c>
      <c r="J19" s="45" t="n">
        <f aca="false">H19-I19</f>
        <v>-0.154019360061635</v>
      </c>
      <c r="K19" s="46" t="n">
        <f aca="false">E19*24*H19/10000</f>
        <v>8.64893645820113</v>
      </c>
      <c r="L19" s="47" t="n">
        <v>1</v>
      </c>
      <c r="M19" s="48" t="n">
        <f aca="false">L19/K19</f>
        <v>0.115621152361661</v>
      </c>
      <c r="N19" s="49" t="n">
        <v>0</v>
      </c>
      <c r="O19" s="3"/>
      <c r="P19" s="36"/>
      <c r="Q19" s="37"/>
      <c r="R19" s="36"/>
      <c r="S19" s="38"/>
      <c r="T19" s="3"/>
      <c r="U19" s="3"/>
    </row>
    <row r="20" customFormat="false" ht="12.75" hidden="false" customHeight="false" outlineLevel="0" collapsed="false">
      <c r="A20" s="24" t="n">
        <v>42005</v>
      </c>
      <c r="B20" s="39" t="s">
        <v>34</v>
      </c>
      <c r="C20" s="40" t="n">
        <f aca="false" t="array" ref="C20:C20">SUM(IF(YEAR([1]EnergyCurve!$D$30:$D$300)=YEAR($A20),[1]EnergyCurve!$O$30:$O$300))+SUM(IF(YEAR([1]EnergyCurve!$D$30:$D$300)=YEAR($A20),[1]EnergyCurve!$P$30:$P$300))+SUM(IF(YEAR([1]EnergyCurve!$D$30:$D$300)=YEAR($A20),[1]EnergyCurve!$Q$30:$Q$300))+SUM(IF(YEAR([1]EnergyCurve!$D$30:$D$300)=YEAR($A20),[1]EnergyCurve!$R$30:$R$300))+SUM(IF(YEAR([1]OperatingCurve!$D$30:$D$300)=YEAR($A20),[1]OperatingCurve!$O$30:$O$300))</f>
        <v>1928216.5378418</v>
      </c>
      <c r="D20" s="41" t="n">
        <f aca="false" t="array" ref="D20:D20">SUM(IF(YEAR('[2]Pricing Summary'!$AB$12:$AB$250)=YEAR($A20),'[2]Pricing Summary'!$AO$12:$AO$248))</f>
        <v>3678.07261675137</v>
      </c>
      <c r="E20" s="42" t="n">
        <f aca="false">C20/D20</f>
        <v>524.246456978568</v>
      </c>
      <c r="F20" s="43" t="n">
        <f aca="false" t="array" ref="F20:F20">SUM(IF(YEAR('[2]Pricing Summary'!$AB$12:$AB$250)=YEAR($A20),'[2]Pricing Summary'!$AK$12:$AK$248))/12</f>
        <v>33.65</v>
      </c>
      <c r="G20" s="43" t="n">
        <f aca="false">VLOOKUP(B20,'[2]Pricing Summary'!P$18:Q$30,2)</f>
        <v>4.89384740331404</v>
      </c>
      <c r="H20" s="44" t="n">
        <f aca="false">F20/G20</f>
        <v>6.87598063993837</v>
      </c>
      <c r="I20" s="44" t="n">
        <v>7</v>
      </c>
      <c r="J20" s="45" t="n">
        <f aca="false">H20-I20</f>
        <v>-0.124019360061634</v>
      </c>
      <c r="K20" s="46" t="n">
        <f aca="false">E20*24*H20/10000</f>
        <v>8.65130037297819</v>
      </c>
      <c r="L20" s="47" t="n">
        <v>1</v>
      </c>
      <c r="M20" s="48" t="n">
        <f aca="false">L20/K20</f>
        <v>0.115589559590768</v>
      </c>
      <c r="N20" s="49" t="n">
        <v>0</v>
      </c>
      <c r="O20" s="3"/>
      <c r="P20" s="36"/>
      <c r="Q20" s="37"/>
      <c r="R20" s="36"/>
      <c r="S20" s="38"/>
      <c r="T20" s="3"/>
      <c r="U20" s="3"/>
    </row>
    <row r="21" customFormat="false" ht="12.75" hidden="false" customHeight="false" outlineLevel="0" collapsed="false">
      <c r="A21" s="24" t="n">
        <v>42370</v>
      </c>
      <c r="B21" s="39" t="s">
        <v>35</v>
      </c>
      <c r="C21" s="40" t="n">
        <f aca="false" t="array" ref="C21:C21">SUM(IF(YEAR([1]EnergyCurve!$D$30:$D$300)=YEAR($A21),[1]EnergyCurve!$O$30:$O$300))+SUM(IF(YEAR([1]EnergyCurve!$D$30:$D$300)=YEAR($A21),[1]EnergyCurve!$P$30:$P$300))+SUM(IF(YEAR([1]EnergyCurve!$D$30:$D$300)=YEAR($A21),[1]EnergyCurve!$Q$30:$Q$300))+SUM(IF(YEAR([1]EnergyCurve!$D$30:$D$300)=YEAR($A21),[1]EnergyCurve!$R$30:$R$300))+SUM(IF(YEAR([1]OperatingCurve!$D$30:$D$300)=YEAR($A21),[1]OperatingCurve!$O$30:$O$300))</f>
        <v>1803528.4152832</v>
      </c>
      <c r="D21" s="41" t="n">
        <f aca="false" t="array" ref="D21:D21">SUM(IF(YEAR('[2]Pricing Summary'!$AB$12:$AB$250)=YEAR($A21),'[2]Pricing Summary'!$AO$12:$AO$248))</f>
        <v>3443.46674925535</v>
      </c>
      <c r="E21" s="42" t="n">
        <f aca="false">C21/D21</f>
        <v>523.753689700421</v>
      </c>
      <c r="F21" s="43" t="n">
        <f aca="false" t="array" ref="F21:F21">SUM(IF(YEAR('[2]Pricing Summary'!$AB$12:$AB$250)=YEAR($A21),'[2]Pricing Summary'!$AK$12:$AK$248))/12</f>
        <v>33.65</v>
      </c>
      <c r="G21" s="43" t="n">
        <f aca="false">VLOOKUP(B21,'[2]Pricing Summary'!P$18:Q$30,2)</f>
        <v>4.89384740331404</v>
      </c>
      <c r="H21" s="44" t="n">
        <f aca="false">F21/G21</f>
        <v>6.87598063993837</v>
      </c>
      <c r="I21" s="44" t="n">
        <v>7</v>
      </c>
      <c r="J21" s="45" t="n">
        <f aca="false">H21-I21</f>
        <v>-0.124019360061634</v>
      </c>
      <c r="K21" s="46" t="n">
        <f aca="false">E21*24*H21/10000</f>
        <v>8.64316855314331</v>
      </c>
      <c r="L21" s="47" t="n">
        <v>0</v>
      </c>
      <c r="M21" s="48" t="n">
        <f aca="false">L21/K21</f>
        <v>0</v>
      </c>
      <c r="N21" s="49" t="n">
        <v>0</v>
      </c>
      <c r="O21" s="3"/>
      <c r="P21" s="36"/>
      <c r="Q21" s="37"/>
      <c r="R21" s="36"/>
      <c r="S21" s="38"/>
      <c r="T21" s="3"/>
      <c r="U21" s="3"/>
    </row>
    <row r="22" customFormat="false" ht="12.75" hidden="false" customHeight="false" outlineLevel="0" collapsed="false">
      <c r="A22" s="24" t="n">
        <v>42736</v>
      </c>
      <c r="B22" s="39" t="s">
        <v>36</v>
      </c>
      <c r="C22" s="40" t="n">
        <f aca="false" t="array" ref="C22:C22">SUM(IF(YEAR([1]EnergyCurve!$D$30:$D$300)=YEAR($A22),[1]EnergyCurve!$O$30:$O$300))+SUM(IF(YEAR([1]EnergyCurve!$D$30:$D$300)=YEAR($A22),[1]EnergyCurve!$P$30:$P$300))+SUM(IF(YEAR([1]EnergyCurve!$D$30:$D$300)=YEAR($A22),[1]EnergyCurve!$Q$30:$Q$300))+SUM(IF(YEAR([1]EnergyCurve!$D$30:$D$300)=YEAR($A22),[1]EnergyCurve!$R$30:$R$300))+SUM(IF(YEAR([1]OperatingCurve!$D$30:$D$300)=YEAR($A22),[1]OperatingCurve!$O$30:$O$300))</f>
        <v>1680096.61645508</v>
      </c>
      <c r="D22" s="41" t="n">
        <f aca="false" t="array" ref="D22:D22">SUM(IF(YEAR('[2]Pricing Summary'!$AB$12:$AB$250)=YEAR($A22),'[2]Pricing Summary'!$AO$12:$AO$248))</f>
        <v>3215.28724745371</v>
      </c>
      <c r="E22" s="42" t="n">
        <f aca="false">C22/D22</f>
        <v>522.533909772946</v>
      </c>
      <c r="F22" s="43" t="n">
        <f aca="false" t="array" ref="F22:F22">SUM(IF(YEAR('[2]Pricing Summary'!$AB$12:$AB$250)=YEAR($A22),'[2]Pricing Summary'!$AK$12:$AK$248))/12</f>
        <v>33.65</v>
      </c>
      <c r="G22" s="43" t="n">
        <f aca="false">VLOOKUP(B22,'[2]Pricing Summary'!P$18:Q$30,2)</f>
        <v>4.89384740331404</v>
      </c>
      <c r="H22" s="44" t="n">
        <f aca="false">F22/G22</f>
        <v>6.87598063993837</v>
      </c>
      <c r="I22" s="44" t="n">
        <v>7</v>
      </c>
      <c r="J22" s="45" t="n">
        <f aca="false">H22-I22</f>
        <v>-0.124019360061634</v>
      </c>
      <c r="K22" s="46" t="n">
        <f aca="false">E22*24*H22/10000</f>
        <v>8.62303931354418</v>
      </c>
      <c r="L22" s="47" t="n">
        <v>0</v>
      </c>
      <c r="M22" s="48" t="n">
        <f aca="false">L22/K22</f>
        <v>0</v>
      </c>
      <c r="N22" s="49" t="n">
        <v>0</v>
      </c>
      <c r="O22" s="3"/>
      <c r="P22" s="36"/>
      <c r="Q22" s="37"/>
      <c r="R22" s="36"/>
      <c r="S22" s="38"/>
      <c r="T22" s="3"/>
      <c r="U22" s="3"/>
    </row>
    <row r="23" customFormat="false" ht="12.75" hidden="false" customHeight="false" outlineLevel="0" collapsed="false">
      <c r="A23" s="24" t="n">
        <v>43101</v>
      </c>
      <c r="B23" s="39" t="s">
        <v>37</v>
      </c>
      <c r="C23" s="40" t="n">
        <f aca="false" t="array" ref="C23:C23">SUM(IF(YEAR([1]EnergyCurve!$D$30:$D$300)=YEAR($A23),[1]EnergyCurve!$O$30:$O$300))+SUM(IF(YEAR([1]EnergyCurve!$D$30:$D$300)=YEAR($A23),[1]EnergyCurve!$P$30:$P$300))+SUM(IF(YEAR([1]EnergyCurve!$D$30:$D$300)=YEAR($A23),[1]EnergyCurve!$Q$30:$Q$300))+SUM(IF(YEAR([1]EnergyCurve!$D$30:$D$300)=YEAR($A23),[1]EnergyCurve!$R$30:$R$300))+SUM(IF(YEAR([1]OperatingCurve!$D$30:$D$300)=YEAR($A23),[1]OperatingCurve!$O$30:$O$300))</f>
        <v>1573471.41845703</v>
      </c>
      <c r="D23" s="41" t="n">
        <f aca="false" t="array" ref="D23:D23">SUM(IF(YEAR('[2]Pricing Summary'!$AB$12:$AB$250)=YEAR($A23),'[2]Pricing Summary'!$AO$12:$AO$248))</f>
        <v>3011.55484934515</v>
      </c>
      <c r="E23" s="42" t="n">
        <f aca="false">C23/D23</f>
        <v>522.478087622803</v>
      </c>
      <c r="F23" s="43" t="n">
        <f aca="false" t="array" ref="F23:F23">SUM(IF(YEAR('[2]Pricing Summary'!$AB$12:$AB$250)=YEAR($A23),'[2]Pricing Summary'!$AK$12:$AK$248))/12</f>
        <v>33.65</v>
      </c>
      <c r="G23" s="43" t="n">
        <f aca="false">VLOOKUP(B23,'[2]Pricing Summary'!P$18:Q$30,2)</f>
        <v>4.89384740331404</v>
      </c>
      <c r="H23" s="44" t="n">
        <f aca="false">F23/G23</f>
        <v>6.87598063993837</v>
      </c>
      <c r="I23" s="44" t="n">
        <v>7</v>
      </c>
      <c r="J23" s="45" t="n">
        <f aca="false">H23-I23</f>
        <v>-0.124019360061634</v>
      </c>
      <c r="K23" s="46" t="n">
        <f aca="false">E23*24*H23/10000</f>
        <v>8.62211811668739</v>
      </c>
      <c r="L23" s="47" t="n">
        <v>0</v>
      </c>
      <c r="M23" s="48" t="n">
        <f aca="false">L23/K23</f>
        <v>0</v>
      </c>
      <c r="N23" s="49" t="n">
        <v>0</v>
      </c>
      <c r="O23" s="3"/>
      <c r="P23" s="36"/>
      <c r="Q23" s="37"/>
      <c r="R23" s="36"/>
      <c r="S23" s="38"/>
      <c r="T23" s="3"/>
      <c r="U23" s="3"/>
    </row>
    <row r="24" customFormat="false" ht="12.75" hidden="false" customHeight="false" outlineLevel="0" collapsed="false">
      <c r="A24" s="24" t="n">
        <v>43466</v>
      </c>
      <c r="B24" s="39" t="s">
        <v>38</v>
      </c>
      <c r="C24" s="40" t="n">
        <f aca="false" t="array" ref="C24:C24">SUM(IF(YEAR([1]EnergyCurve!$D$30:$D$300)=YEAR($A24),[1]EnergyCurve!$O$30:$O$300))+SUM(IF(YEAR([1]EnergyCurve!$D$30:$D$300)=YEAR($A24),[1]EnergyCurve!$P$30:$P$300))+SUM(IF(YEAR([1]EnergyCurve!$D$30:$D$300)=YEAR($A24),[1]EnergyCurve!$Q$30:$Q$300))+SUM(IF(YEAR([1]EnergyCurve!$D$30:$D$300)=YEAR($A24),[1]EnergyCurve!$R$30:$R$300))+SUM(IF(YEAR([1]OperatingCurve!$D$30:$D$300)=YEAR($A24),[1]OperatingCurve!$O$30:$O$300))</f>
        <v>1428310.3157959</v>
      </c>
      <c r="D24" s="41" t="n">
        <f aca="false" t="array" ref="D24:D24">SUM(IF(YEAR('[2]Pricing Summary'!$AB$12:$AB$250)=YEAR($A24),'[2]Pricing Summary'!$AO$12:$AO$248))</f>
        <v>2819.70005018452</v>
      </c>
      <c r="E24" s="42" t="n">
        <f aca="false">C24/D24</f>
        <v>506.546898739258</v>
      </c>
      <c r="F24" s="43" t="n">
        <f aca="false" t="array" ref="F24:F24">SUM(IF(YEAR('[2]Pricing Summary'!$AB$12:$AB$250)=YEAR($A24),'[2]Pricing Summary'!$AK$12:$AK$248))/12</f>
        <v>33.65</v>
      </c>
      <c r="G24" s="43" t="n">
        <f aca="false">VLOOKUP(B24,'[2]Pricing Summary'!P$18:Q$30,2)</f>
        <v>4.89384740331404</v>
      </c>
      <c r="H24" s="44" t="n">
        <f aca="false">F24/G24</f>
        <v>6.87598063993837</v>
      </c>
      <c r="I24" s="44" t="n">
        <v>7</v>
      </c>
      <c r="J24" s="45" t="n">
        <f aca="false">H24-I24</f>
        <v>-0.124019360061634</v>
      </c>
      <c r="K24" s="46" t="n">
        <f aca="false">E24*24*H24/10000</f>
        <v>8.35921600548471</v>
      </c>
      <c r="L24" s="47" t="n">
        <v>0</v>
      </c>
      <c r="M24" s="48" t="n">
        <f aca="false">L24/K24</f>
        <v>0</v>
      </c>
      <c r="N24" s="49" t="n">
        <v>0</v>
      </c>
      <c r="O24" s="3"/>
      <c r="P24" s="36"/>
      <c r="Q24" s="37"/>
      <c r="R24" s="36"/>
      <c r="S24" s="38"/>
      <c r="T24" s="3"/>
      <c r="U24" s="3"/>
    </row>
    <row r="25" customFormat="false" ht="13.5" hidden="false" customHeight="false" outlineLevel="0" collapsed="false">
      <c r="A25" s="24" t="n">
        <v>43831</v>
      </c>
      <c r="B25" s="50" t="s">
        <v>39</v>
      </c>
      <c r="C25" s="51" t="n">
        <f aca="false" t="array" ref="C25:C25">SUM(IF(YEAR([1]EnergyCurve!$D$30:$D$300)=YEAR($A25),[1]EnergyCurve!$O$30:$O$300))+SUM(IF(YEAR([1]EnergyCurve!$D$30:$D$300)=YEAR($A25),[1]EnergyCurve!$P$30:$P$300))+SUM(IF(YEAR([1]EnergyCurve!$D$30:$D$300)=YEAR($A25),[1]EnergyCurve!$Q$30:$Q$300))+SUM(IF(YEAR([1]EnergyCurve!$D$30:$D$300)=YEAR($A25),[1]EnergyCurve!$R$30:$R$300))+SUM(IF(YEAR([1]OperatingCurve!$D$30:$D$300)=YEAR($A25),[1]OperatingCurve!$O$30:$O$300))</f>
        <v>1328885.95068359</v>
      </c>
      <c r="D25" s="52" t="n">
        <f aca="false" t="array" ref="D25:D25">SUM(IF(YEAR('[2]Pricing Summary'!$AB$12:$AB$250)=YEAR($A25),'[2]Pricing Summary'!$AO$12:$AO$248))</f>
        <v>2646.07839365104</v>
      </c>
      <c r="E25" s="53" t="n">
        <f aca="false">C25/D25</f>
        <v>502.209592078641</v>
      </c>
      <c r="F25" s="54" t="n">
        <f aca="false" t="array" ref="F25:F25">SUM(IF(YEAR('[2]Pricing Summary'!$AB$12:$AB$250)=YEAR($A25),'[2]Pricing Summary'!$AK$12:$AK$248))/12</f>
        <v>33.65</v>
      </c>
      <c r="G25" s="54" t="n">
        <f aca="false">VLOOKUP(B25,'[2]Pricing Summary'!P$18:Q$30,2)</f>
        <v>4.89384740331404</v>
      </c>
      <c r="H25" s="55" t="n">
        <f aca="false">F25/G25</f>
        <v>6.87598063993837</v>
      </c>
      <c r="I25" s="55" t="n">
        <v>7</v>
      </c>
      <c r="J25" s="56" t="n">
        <f aca="false">H25-I25</f>
        <v>-0.124019360061634</v>
      </c>
      <c r="K25" s="57" t="n">
        <f aca="false">E25*24*H25/10000</f>
        <v>8.28764023757779</v>
      </c>
      <c r="L25" s="58" t="n">
        <v>0</v>
      </c>
      <c r="M25" s="59" t="n">
        <f aca="false">L25/K25</f>
        <v>0</v>
      </c>
      <c r="N25" s="60" t="n">
        <v>0</v>
      </c>
      <c r="O25" s="3"/>
      <c r="P25" s="36"/>
      <c r="Q25" s="37"/>
      <c r="R25" s="36"/>
      <c r="S25" s="38"/>
      <c r="T25" s="3"/>
      <c r="U25" s="3"/>
    </row>
    <row r="26" customFormat="false" ht="13.5" hidden="false" customHeight="false" outlineLevel="0" collapsed="false">
      <c r="B26" s="16" t="s">
        <v>40</v>
      </c>
      <c r="C26" s="61" t="n">
        <f aca="false">SUM(C7:C25)</f>
        <v>47333779.3905029</v>
      </c>
      <c r="D26" s="18"/>
      <c r="E26" s="18"/>
      <c r="F26" s="18"/>
      <c r="G26" s="18"/>
      <c r="H26" s="18"/>
      <c r="I26" s="18"/>
      <c r="J26" s="18"/>
      <c r="K26" s="62" t="n">
        <f aca="false">SUM(K7:K25)*365</f>
        <v>62198.2490260478</v>
      </c>
      <c r="L26" s="63" t="n">
        <f aca="false">SUM(L7:L25)*365</f>
        <v>32576.25</v>
      </c>
      <c r="M26" s="64" t="n">
        <f aca="false">L26/K26</f>
        <v>0.523748666724645</v>
      </c>
      <c r="N26" s="65"/>
      <c r="O26" s="3"/>
      <c r="P26" s="3"/>
      <c r="Q26" s="66"/>
      <c r="R26" s="23"/>
      <c r="S26" s="65"/>
      <c r="T26" s="3"/>
      <c r="U26" s="3"/>
    </row>
    <row r="27" customFormat="false" ht="12.75" hidden="false" customHeight="false" outlineLevel="0" collapsed="false">
      <c r="O27" s="3"/>
      <c r="P27" s="3"/>
      <c r="Q27" s="3"/>
      <c r="R27" s="3"/>
      <c r="S27" s="3"/>
      <c r="T27" s="3"/>
      <c r="U27" s="3"/>
    </row>
    <row r="28" customFormat="false" ht="12.75" hidden="false" customHeight="false" outlineLevel="0" collapsed="false">
      <c r="B28" s="0" t="s">
        <v>41</v>
      </c>
      <c r="O28" s="3"/>
      <c r="P28" s="3"/>
      <c r="Q28" s="3"/>
      <c r="R28" s="3"/>
      <c r="S28" s="3"/>
      <c r="T28" s="3"/>
      <c r="U28" s="3"/>
    </row>
    <row r="29" customFormat="false" ht="12.75" hidden="false" customHeight="false" outlineLevel="0" collapsed="false">
      <c r="O29" s="3"/>
      <c r="P29" s="3"/>
      <c r="Q29" s="3"/>
      <c r="R29" s="3"/>
      <c r="S29" s="3"/>
      <c r="T29" s="3"/>
      <c r="U29" s="3"/>
    </row>
    <row r="30" customFormat="false" ht="12.75" hidden="false" customHeight="false" outlineLevel="0" collapsed="false">
      <c r="O30" s="3"/>
      <c r="P30" s="3"/>
      <c r="Q30" s="3"/>
      <c r="R30" s="3"/>
      <c r="S30" s="3"/>
      <c r="T30" s="3"/>
      <c r="U30" s="3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2001-03-28T14:25:32Z</dcterms:created>
  <dc:creator>s_mcrouch</dc:creator>
  <dc:description/>
  <dc:language>en-US</dc:language>
  <cp:lastModifiedBy>s_mcrouch</cp:lastModifiedBy>
  <cp:lastPrinted>2001-05-22T13:28:16Z</cp:lastPrinted>
  <cp:revision>0</cp:revision>
  <dc:subject/>
  <dc:title/>
</cp:coreProperties>
</file>