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externalReferences>
    <externalReference r:id="rId6"/>
    <externalReference r:id="rId7"/>
  </externalReferences>
  <definedNames>
    <definedName function="false" hidden="false" localSheetId="0" name="_xlnm.Print_Area" vbProcedure="false">Sheet1!$B$1:$M$30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<sst xmlns="http://schemas.openxmlformats.org/spreadsheetml/2006/main" count="46" uniqueCount="45">
  <si>
    <t xml:space="preserve">CONFIDENTIAL:  PPA - POWER AND GAS POSITIONS:</t>
  </si>
  <si>
    <t xml:space="preserve">Current to</t>
  </si>
  <si>
    <t xml:space="preserve">Hedgeable</t>
  </si>
  <si>
    <t xml:space="preserve">Current</t>
  </si>
  <si>
    <t xml:space="preserve">AECO</t>
  </si>
  <si>
    <t xml:space="preserve">Power Price</t>
  </si>
  <si>
    <t xml:space="preserve">Aeco Gas Price</t>
  </si>
  <si>
    <t xml:space="preserve">Heat Rate</t>
  </si>
  <si>
    <t xml:space="preserve">Jan 11/2001</t>
  </si>
  <si>
    <t xml:space="preserve">Beg. Year</t>
  </si>
  <si>
    <t xml:space="preserve">Volume</t>
  </si>
  <si>
    <t xml:space="preserve">Gas Hedges</t>
  </si>
  <si>
    <t xml:space="preserve">Hedge</t>
  </si>
  <si>
    <t xml:space="preserve">Power (MWh)</t>
  </si>
  <si>
    <t xml:space="preserve">Discount Days</t>
  </si>
  <si>
    <t xml:space="preserve">Power (MW)</t>
  </si>
  <si>
    <t xml:space="preserve">($/MWh)</t>
  </si>
  <si>
    <t xml:space="preserve">($/GJ)</t>
  </si>
  <si>
    <t xml:space="preserve">(GJ/MWh)</t>
  </si>
  <si>
    <t xml:space="preserve">Heat Rates</t>
  </si>
  <si>
    <t xml:space="preserve">HR Delta</t>
  </si>
  <si>
    <t xml:space="preserve"> (cont/day)</t>
  </si>
  <si>
    <t xml:space="preserve">(cont/day)</t>
  </si>
  <si>
    <t xml:space="preserve">% Hedged</t>
  </si>
  <si>
    <t xml:space="preserve">Cal 2002</t>
  </si>
  <si>
    <t xml:space="preserve">Cal 2003</t>
  </si>
  <si>
    <t xml:space="preserve">Cal 2004</t>
  </si>
  <si>
    <t xml:space="preserve">Cal 2005</t>
  </si>
  <si>
    <t xml:space="preserve">Cal 2006</t>
  </si>
  <si>
    <t xml:space="preserve">Cal 2007</t>
  </si>
  <si>
    <t xml:space="preserve">Cal 2008</t>
  </si>
  <si>
    <t xml:space="preserve">Cal 2009</t>
  </si>
  <si>
    <t xml:space="preserve">Cal 2010</t>
  </si>
  <si>
    <t xml:space="preserve">Cal 2011</t>
  </si>
  <si>
    <t xml:space="preserve">Cal 2012</t>
  </si>
  <si>
    <t xml:space="preserve">Cal 2013</t>
  </si>
  <si>
    <t xml:space="preserve">Cal 2014</t>
  </si>
  <si>
    <t xml:space="preserve">Cal 2015</t>
  </si>
  <si>
    <t xml:space="preserve">Cal 2016</t>
  </si>
  <si>
    <t xml:space="preserve">Cal 2017</t>
  </si>
  <si>
    <t xml:space="preserve">Cal 2018</t>
  </si>
  <si>
    <t xml:space="preserve">Cal 2019</t>
  </si>
  <si>
    <t xml:space="preserve">Cal 2020</t>
  </si>
  <si>
    <t xml:space="preserve">Total</t>
  </si>
  <si>
    <t xml:space="preserve">Note: Power position is 710MW * Availability factor (of 81-87%) - 9% transmission losses - hedges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</si>
</sst>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[$-409]m/d/yyyy"/>
    <numFmt numFmtId="166" formatCode="_(* #,##0.00_);_(* \(#,##0.00\);_(* \-??_);_(@_)"/>
    <numFmt numFmtId="167" formatCode="#,#00"/>
    <numFmt numFmtId="168" formatCode="_(* #,##0_);_(* \(#,##0\);_(* \-??_);_(@_)"/>
    <numFmt numFmtId="169" formatCode="0"/>
    <numFmt numFmtId="170" formatCode="[$-409]#,##0.00_);\(#,##0.00\)"/>
    <numFmt numFmtId="171" formatCode="0.00"/>
    <numFmt numFmtId="172" formatCode="0.00_);\(0.00\)"/>
    <numFmt numFmtId="173" formatCode="0.0"/>
    <numFmt numFmtId="174" formatCode="0%"/>
    <numFmt numFmtId="175" formatCode="0.00%"/>
    <numFmt numFmtId="176" formatCode="#,##0;[RED]#,##0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9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4" fontId="0" fillId="0" borderId="0" applyFont="true" applyBorder="false" applyAlignment="false" applyProtection="false"/>
  </cellStyleXfs>
  <cellXfs count="7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6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5" fillId="0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5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externalLink" Target="externalLinks/externalLink2.xml"/><Relationship Id="rId8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Alberta/ALBERTASUM1017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alberta/alberta41017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radeSum"/>
      <sheetName val="Pricing Summary"/>
      <sheetName val="GasPosn"/>
      <sheetName val="Interest"/>
      <sheetName val="NymexData"/>
      <sheetName val="Cd"/>
      <sheetName val="Module1"/>
      <sheetName val="Module2"/>
    </sheetNames>
    <sheetDataSet>
      <sheetData sheetId="0">
        <row r="56">
          <cell r="A56">
            <v>37225</v>
          </cell>
        </row>
        <row r="56">
          <cell r="E56">
            <v>185583.006103516</v>
          </cell>
        </row>
        <row r="57">
          <cell r="A57">
            <v>37226</v>
          </cell>
        </row>
        <row r="57">
          <cell r="E57">
            <v>54043.713499432</v>
          </cell>
        </row>
        <row r="58">
          <cell r="A58">
            <v>37257</v>
          </cell>
        </row>
        <row r="58">
          <cell r="E58">
            <v>132474.866589256</v>
          </cell>
        </row>
        <row r="59">
          <cell r="A59">
            <v>37288</v>
          </cell>
        </row>
        <row r="59">
          <cell r="E59">
            <v>117088.252563134</v>
          </cell>
        </row>
        <row r="60">
          <cell r="A60">
            <v>37316</v>
          </cell>
        </row>
        <row r="60">
          <cell r="E60">
            <v>131241.244697303</v>
          </cell>
        </row>
        <row r="61">
          <cell r="A61">
            <v>37347</v>
          </cell>
        </row>
        <row r="61">
          <cell r="E61">
            <v>90123.7894590793</v>
          </cell>
        </row>
        <row r="62">
          <cell r="A62">
            <v>37377</v>
          </cell>
        </row>
        <row r="62">
          <cell r="E62">
            <v>96293.9767796302</v>
          </cell>
        </row>
        <row r="63">
          <cell r="A63">
            <v>37408</v>
          </cell>
        </row>
        <row r="63">
          <cell r="E63">
            <v>94121.9079888267</v>
          </cell>
        </row>
        <row r="64">
          <cell r="A64">
            <v>37438</v>
          </cell>
        </row>
        <row r="64">
          <cell r="E64">
            <v>334466.115850968</v>
          </cell>
        </row>
        <row r="65">
          <cell r="A65">
            <v>37469</v>
          </cell>
        </row>
        <row r="65">
          <cell r="E65">
            <v>332231.191172526</v>
          </cell>
        </row>
        <row r="66">
          <cell r="A66">
            <v>37500</v>
          </cell>
        </row>
        <row r="66">
          <cell r="E66">
            <v>327083.644613714</v>
          </cell>
        </row>
        <row r="67">
          <cell r="A67">
            <v>37530</v>
          </cell>
        </row>
        <row r="67">
          <cell r="E67">
            <v>112877.023614156</v>
          </cell>
        </row>
        <row r="68">
          <cell r="A68">
            <v>37561</v>
          </cell>
        </row>
        <row r="68">
          <cell r="E68">
            <v>114833.240082754</v>
          </cell>
        </row>
        <row r="69">
          <cell r="A69">
            <v>37591</v>
          </cell>
        </row>
        <row r="69">
          <cell r="E69">
            <v>122640.221421117</v>
          </cell>
        </row>
        <row r="70">
          <cell r="A70">
            <v>37622</v>
          </cell>
        </row>
        <row r="70">
          <cell r="E70">
            <v>432341.8125</v>
          </cell>
        </row>
        <row r="71">
          <cell r="A71">
            <v>37653</v>
          </cell>
        </row>
        <row r="71">
          <cell r="E71">
            <v>389270.5546875</v>
          </cell>
        </row>
        <row r="72">
          <cell r="A72">
            <v>37681</v>
          </cell>
        </row>
        <row r="72">
          <cell r="E72">
            <v>429806.734375</v>
          </cell>
        </row>
        <row r="73">
          <cell r="A73">
            <v>37712</v>
          </cell>
        </row>
        <row r="73">
          <cell r="E73">
            <v>414062.6796875</v>
          </cell>
        </row>
        <row r="74">
          <cell r="A74">
            <v>37742</v>
          </cell>
        </row>
        <row r="74">
          <cell r="E74">
            <v>426956.50390625</v>
          </cell>
        </row>
        <row r="75">
          <cell r="A75">
            <v>37773</v>
          </cell>
        </row>
        <row r="75">
          <cell r="E75">
            <v>411643.015625</v>
          </cell>
        </row>
        <row r="76">
          <cell r="A76">
            <v>37803</v>
          </cell>
        </row>
        <row r="76">
          <cell r="E76">
            <v>423485.1015625</v>
          </cell>
        </row>
        <row r="77">
          <cell r="A77">
            <v>37834</v>
          </cell>
        </row>
        <row r="77">
          <cell r="E77">
            <v>422108.4609375</v>
          </cell>
        </row>
        <row r="78">
          <cell r="A78">
            <v>37865</v>
          </cell>
        </row>
        <row r="78">
          <cell r="E78">
            <v>407215.09375</v>
          </cell>
        </row>
        <row r="79">
          <cell r="A79">
            <v>37895</v>
          </cell>
        </row>
        <row r="79">
          <cell r="E79">
            <v>419398.65625</v>
          </cell>
        </row>
        <row r="80">
          <cell r="A80">
            <v>37926</v>
          </cell>
        </row>
        <row r="80">
          <cell r="E80">
            <v>404720.66015625</v>
          </cell>
        </row>
        <row r="81">
          <cell r="A81">
            <v>37956</v>
          </cell>
        </row>
        <row r="81">
          <cell r="E81">
            <v>416597.2890625</v>
          </cell>
        </row>
        <row r="82">
          <cell r="A82">
            <v>37987</v>
          </cell>
        </row>
        <row r="82">
          <cell r="E82">
            <v>280209.2578125</v>
          </cell>
        </row>
        <row r="83">
          <cell r="A83">
            <v>38018</v>
          </cell>
        </row>
        <row r="83">
          <cell r="E83">
            <v>260958.224609375</v>
          </cell>
        </row>
        <row r="84">
          <cell r="A84">
            <v>38047</v>
          </cell>
        </row>
        <row r="84">
          <cell r="E84">
            <v>277960.23046875</v>
          </cell>
        </row>
        <row r="85">
          <cell r="A85">
            <v>38078</v>
          </cell>
        </row>
        <row r="85">
          <cell r="E85">
            <v>268241.298828125</v>
          </cell>
        </row>
        <row r="86">
          <cell r="A86">
            <v>38108</v>
          </cell>
        </row>
        <row r="86">
          <cell r="E86">
            <v>276471.45703125</v>
          </cell>
        </row>
        <row r="87">
          <cell r="A87">
            <v>38139</v>
          </cell>
        </row>
        <row r="87">
          <cell r="E87">
            <v>266605.01171875</v>
          </cell>
        </row>
        <row r="88">
          <cell r="A88">
            <v>38169</v>
          </cell>
        </row>
        <row r="88">
          <cell r="E88">
            <v>274607.537109375</v>
          </cell>
        </row>
        <row r="89">
          <cell r="A89">
            <v>38200</v>
          </cell>
        </row>
        <row r="89">
          <cell r="E89">
            <v>273602.068359375</v>
          </cell>
        </row>
        <row r="90">
          <cell r="A90">
            <v>38231</v>
          </cell>
        </row>
        <row r="90">
          <cell r="E90">
            <v>263576.25390625</v>
          </cell>
        </row>
        <row r="91">
          <cell r="A91">
            <v>38261</v>
          </cell>
        </row>
        <row r="91">
          <cell r="E91">
            <v>271764.11328125</v>
          </cell>
        </row>
        <row r="92">
          <cell r="A92">
            <v>38292</v>
          </cell>
        </row>
        <row r="92">
          <cell r="E92">
            <v>261843.083984375</v>
          </cell>
        </row>
        <row r="93">
          <cell r="A93">
            <v>38322</v>
          </cell>
        </row>
        <row r="93">
          <cell r="E93">
            <v>269392.083984375</v>
          </cell>
        </row>
        <row r="94">
          <cell r="A94">
            <v>38353</v>
          </cell>
        </row>
        <row r="94">
          <cell r="E94">
            <v>272137.212890625</v>
          </cell>
        </row>
      </sheetData>
      <sheetData sheetId="1">
        <row r="12">
          <cell r="AB12">
            <v>37225</v>
          </cell>
        </row>
        <row r="12">
          <cell r="AK12">
            <v>35.9585815531413</v>
          </cell>
        </row>
        <row r="12">
          <cell r="AO12">
            <v>716.869781833204</v>
          </cell>
        </row>
        <row r="13">
          <cell r="AB13">
            <v>37226</v>
          </cell>
        </row>
        <row r="13">
          <cell r="AK13">
            <v>40.4933896339895</v>
          </cell>
        </row>
        <row r="13">
          <cell r="AO13">
            <v>738.813217835221</v>
          </cell>
        </row>
        <row r="14">
          <cell r="AB14">
            <v>37257</v>
          </cell>
        </row>
        <row r="14">
          <cell r="AK14">
            <v>38.9433653810012</v>
          </cell>
        </row>
        <row r="14">
          <cell r="AO14">
            <v>737.045911731804</v>
          </cell>
        </row>
        <row r="15">
          <cell r="AB15">
            <v>37288</v>
          </cell>
        </row>
        <row r="15">
          <cell r="AK15">
            <v>38.8435770250357</v>
          </cell>
        </row>
        <row r="15">
          <cell r="AO15">
            <v>664.347523336612</v>
          </cell>
        </row>
        <row r="16">
          <cell r="AB16">
            <v>37316</v>
          </cell>
        </row>
        <row r="16">
          <cell r="AK16">
            <v>37.8031005360825</v>
          </cell>
        </row>
        <row r="16">
          <cell r="AO16">
            <v>733.853980684932</v>
          </cell>
        </row>
        <row r="17">
          <cell r="P17" t="str">
            <v>Bal 2002</v>
          </cell>
          <cell r="Q17">
            <v>3.71758070447607</v>
          </cell>
        </row>
        <row r="17">
          <cell r="AB17">
            <v>37347</v>
          </cell>
        </row>
        <row r="17">
          <cell r="AK17">
            <v>34.6511303848246</v>
          </cell>
        </row>
        <row r="17">
          <cell r="AO17">
            <v>708.625314334038</v>
          </cell>
        </row>
        <row r="18">
          <cell r="P18" t="str">
            <v>Cal 2003</v>
          </cell>
          <cell r="Q18">
            <v>4.35888649449593</v>
          </cell>
        </row>
        <row r="18">
          <cell r="AB18">
            <v>37377</v>
          </cell>
        </row>
        <row r="18">
          <cell r="AK18">
            <v>34.9265924013115</v>
          </cell>
        </row>
        <row r="18">
          <cell r="AO18">
            <v>730.499614798021</v>
          </cell>
        </row>
        <row r="19">
          <cell r="P19" t="str">
            <v>Cal 2004</v>
          </cell>
          <cell r="Q19">
            <v>4.44222428570246</v>
          </cell>
        </row>
        <row r="19">
          <cell r="AB19">
            <v>37408</v>
          </cell>
        </row>
        <row r="19">
          <cell r="AK19">
            <v>35.5679471787368</v>
          </cell>
        </row>
        <row r="19">
          <cell r="AO19">
            <v>705.321928114092</v>
          </cell>
        </row>
        <row r="20">
          <cell r="P20" t="str">
            <v>Cal 2005</v>
          </cell>
          <cell r="Q20">
            <v>4.63851428952856</v>
          </cell>
        </row>
        <row r="20">
          <cell r="AB20">
            <v>37438</v>
          </cell>
        </row>
        <row r="20">
          <cell r="AK20">
            <v>37.4370617576507</v>
          </cell>
        </row>
        <row r="20">
          <cell r="AO20">
            <v>727.062370480634</v>
          </cell>
        </row>
        <row r="21">
          <cell r="P21" t="str">
            <v>Cal 2006</v>
          </cell>
          <cell r="Q21">
            <v>4.79088716592987</v>
          </cell>
        </row>
        <row r="21">
          <cell r="AB21">
            <v>37469</v>
          </cell>
        </row>
        <row r="21">
          <cell r="AK21">
            <v>38.3714067903714</v>
          </cell>
        </row>
        <row r="21">
          <cell r="AO21">
            <v>725.21312967447</v>
          </cell>
        </row>
        <row r="22">
          <cell r="P22" t="str">
            <v>Cal 2007</v>
          </cell>
          <cell r="Q22">
            <v>4.95149234994885</v>
          </cell>
        </row>
        <row r="22">
          <cell r="AB22">
            <v>37500</v>
          </cell>
        </row>
        <row r="22">
          <cell r="AK22">
            <v>37.8381593105933</v>
          </cell>
        </row>
        <row r="22">
          <cell r="AO22">
            <v>700.076092100712</v>
          </cell>
        </row>
        <row r="23">
          <cell r="P23" t="str">
            <v>Cal 2008</v>
          </cell>
          <cell r="Q23">
            <v>5.0996658688542</v>
          </cell>
        </row>
        <row r="23">
          <cell r="AB23">
            <v>37530</v>
          </cell>
        </row>
        <row r="23">
          <cell r="AK23">
            <v>36.6947833531739</v>
          </cell>
        </row>
        <row r="23">
          <cell r="AO23">
            <v>721.49151990438</v>
          </cell>
        </row>
        <row r="24">
          <cell r="P24" t="str">
            <v>Cal 2009</v>
          </cell>
          <cell r="Q24">
            <v>5.21870097871195</v>
          </cell>
        </row>
        <row r="24">
          <cell r="AB24">
            <v>37561</v>
          </cell>
        </row>
        <row r="24">
          <cell r="AK24">
            <v>40.2413623603309</v>
          </cell>
        </row>
        <row r="24">
          <cell r="AO24">
            <v>696.331018657424</v>
          </cell>
        </row>
        <row r="25">
          <cell r="P25" t="str">
            <v>Cal 2010</v>
          </cell>
          <cell r="Q25">
            <v>5.34822012175608</v>
          </cell>
        </row>
        <row r="25">
          <cell r="AB25">
            <v>37591</v>
          </cell>
        </row>
        <row r="25">
          <cell r="AK25">
            <v>43.310557560575</v>
          </cell>
        </row>
        <row r="25">
          <cell r="AO25">
            <v>717.515239546405</v>
          </cell>
        </row>
        <row r="26">
          <cell r="P26" t="str">
            <v>Cal 2011</v>
          </cell>
          <cell r="Q26">
            <v>5.59053650001829</v>
          </cell>
        </row>
        <row r="26">
          <cell r="AB26">
            <v>37622</v>
          </cell>
        </row>
        <row r="26">
          <cell r="AK26">
            <v>41.679106726176</v>
          </cell>
        </row>
        <row r="26">
          <cell r="AO26">
            <v>715.356210163522</v>
          </cell>
        </row>
        <row r="27">
          <cell r="P27" t="str">
            <v>Cal 2012</v>
          </cell>
          <cell r="Q27">
            <v>5.75987199138362</v>
          </cell>
        </row>
        <row r="27">
          <cell r="AB27">
            <v>37653</v>
          </cell>
        </row>
        <row r="27">
          <cell r="AK27">
            <v>40.4625080294585</v>
          </cell>
        </row>
        <row r="27">
          <cell r="AO27">
            <v>644.216700503787</v>
          </cell>
        </row>
        <row r="28">
          <cell r="P28" t="str">
            <v>Cal 2013</v>
          </cell>
          <cell r="Q28">
            <v>5.9112605278334</v>
          </cell>
        </row>
        <row r="28">
          <cell r="AB28">
            <v>37681</v>
          </cell>
        </row>
        <row r="28">
          <cell r="AK28">
            <v>39.0367601697744</v>
          </cell>
        </row>
        <row r="28">
          <cell r="AO28">
            <v>710.944623777973</v>
          </cell>
        </row>
        <row r="29">
          <cell r="P29" t="str">
            <v>Cal 2014</v>
          </cell>
          <cell r="Q29">
            <v>6.07025862521597</v>
          </cell>
        </row>
        <row r="29">
          <cell r="AB29">
            <v>37712</v>
          </cell>
        </row>
        <row r="29">
          <cell r="AK29">
            <v>37.1489487757591</v>
          </cell>
        </row>
        <row r="29">
          <cell r="AO29">
            <v>685.757626650436</v>
          </cell>
        </row>
        <row r="30">
          <cell r="P30" t="str">
            <v>Cal 2015</v>
          </cell>
          <cell r="Q30">
            <v>6.18426889144646</v>
          </cell>
        </row>
        <row r="30">
          <cell r="AB30">
            <v>37742</v>
          </cell>
        </row>
        <row r="30">
          <cell r="AK30">
            <v>37.1699919792176</v>
          </cell>
        </row>
        <row r="30">
          <cell r="AO30">
            <v>706.196418185</v>
          </cell>
        </row>
        <row r="31">
          <cell r="P31" t="str">
            <v>Cal 2016</v>
          </cell>
          <cell r="Q31">
            <v>6.41297835036976</v>
          </cell>
        </row>
        <row r="31">
          <cell r="AB31">
            <v>37773</v>
          </cell>
        </row>
        <row r="31">
          <cell r="AK31">
            <v>37.5750175546256</v>
          </cell>
        </row>
        <row r="31">
          <cell r="AO31">
            <v>681.071969212539</v>
          </cell>
        </row>
        <row r="32">
          <cell r="P32" t="str">
            <v>Cal 2017</v>
          </cell>
          <cell r="Q32">
            <v>6.62791106120575</v>
          </cell>
        </row>
        <row r="32">
          <cell r="AB32">
            <v>37803</v>
          </cell>
        </row>
        <row r="32">
          <cell r="AK32">
            <v>37.946514335792</v>
          </cell>
        </row>
        <row r="32">
          <cell r="AO32">
            <v>701.262334501825</v>
          </cell>
        </row>
        <row r="33">
          <cell r="P33" t="str">
            <v>Cal 2018</v>
          </cell>
          <cell r="Q33">
            <v>6.82546741836865</v>
          </cell>
        </row>
        <row r="33">
          <cell r="AB33">
            <v>37834</v>
          </cell>
        </row>
        <row r="33">
          <cell r="AK33">
            <v>38.3129288089673</v>
          </cell>
        </row>
        <row r="33">
          <cell r="AO33">
            <v>698.685051585298</v>
          </cell>
        </row>
        <row r="34">
          <cell r="P34" t="str">
            <v>Cal 2019</v>
          </cell>
          <cell r="Q34">
            <v>7.02082661801797</v>
          </cell>
        </row>
        <row r="34">
          <cell r="AB34">
            <v>37865</v>
          </cell>
        </row>
        <row r="34">
          <cell r="AK34">
            <v>38.3655240886934</v>
          </cell>
        </row>
        <row r="34">
          <cell r="AO34">
            <v>673.670330264798</v>
          </cell>
        </row>
        <row r="35">
          <cell r="P35" t="str">
            <v>Cal 2020</v>
          </cell>
          <cell r="Q35">
            <v>7.21039390656003</v>
          </cell>
        </row>
        <row r="35">
          <cell r="AB35">
            <v>37895</v>
          </cell>
        </row>
        <row r="35">
          <cell r="AK35">
            <v>38.6622951941862</v>
          </cell>
        </row>
        <row r="35">
          <cell r="AO35">
            <v>693.479180305534</v>
          </cell>
        </row>
        <row r="36">
          <cell r="P36" t="str">
            <v>Cal 2021</v>
          </cell>
          <cell r="Q36" t="e">
            <v>#VALUE!</v>
          </cell>
        </row>
        <row r="36">
          <cell r="AB36">
            <v>37926</v>
          </cell>
        </row>
        <row r="36">
          <cell r="AK36">
            <v>41.3409100711437</v>
          </cell>
        </row>
        <row r="36">
          <cell r="AO36">
            <v>668.573548805378</v>
          </cell>
        </row>
        <row r="37">
          <cell r="AB37">
            <v>37956</v>
          </cell>
        </row>
        <row r="37">
          <cell r="AK37">
            <v>43.6252137905731</v>
          </cell>
        </row>
        <row r="37">
          <cell r="AO37">
            <v>688.17971671459</v>
          </cell>
        </row>
        <row r="38">
          <cell r="AB38">
            <v>37987</v>
          </cell>
        </row>
        <row r="38">
          <cell r="AK38">
            <v>42.4264576004427</v>
          </cell>
        </row>
        <row r="38">
          <cell r="AO38">
            <v>685.439230514616</v>
          </cell>
        </row>
        <row r="39">
          <cell r="AB39">
            <v>38018</v>
          </cell>
        </row>
        <row r="39">
          <cell r="AK39">
            <v>40.9516739263045</v>
          </cell>
        </row>
        <row r="39">
          <cell r="AO39">
            <v>638.742729990511</v>
          </cell>
        </row>
        <row r="40">
          <cell r="AB40">
            <v>38047</v>
          </cell>
        </row>
        <row r="40">
          <cell r="AK40">
            <v>39.2372452520955</v>
          </cell>
        </row>
        <row r="40">
          <cell r="AO40">
            <v>680.023290608597</v>
          </cell>
        </row>
        <row r="41">
          <cell r="AB41">
            <v>38078</v>
          </cell>
        </row>
        <row r="41">
          <cell r="AK41">
            <v>36.5584465756164</v>
          </cell>
        </row>
        <row r="41">
          <cell r="AO41">
            <v>655.390480741339</v>
          </cell>
        </row>
        <row r="42">
          <cell r="AB42">
            <v>38108</v>
          </cell>
        </row>
        <row r="42">
          <cell r="AK42">
            <v>36.2218525122841</v>
          </cell>
        </row>
        <row r="42">
          <cell r="AO42">
            <v>674.369695737071</v>
          </cell>
        </row>
        <row r="43">
          <cell r="AB43">
            <v>38139</v>
          </cell>
        </row>
        <row r="43">
          <cell r="AK43">
            <v>36.9812416651908</v>
          </cell>
        </row>
        <row r="43">
          <cell r="AO43">
            <v>649.848822109774</v>
          </cell>
        </row>
        <row r="44">
          <cell r="AB44">
            <v>38169</v>
          </cell>
        </row>
        <row r="44">
          <cell r="AK44">
            <v>37.4003797255933</v>
          </cell>
        </row>
        <row r="44">
          <cell r="AO44">
            <v>668.572046299295</v>
          </cell>
        </row>
        <row r="45">
          <cell r="AB45">
            <v>38200</v>
          </cell>
        </row>
        <row r="45">
          <cell r="AK45">
            <v>37.9616101479692</v>
          </cell>
        </row>
        <row r="45">
          <cell r="AO45">
            <v>665.57198336032</v>
          </cell>
        </row>
        <row r="46">
          <cell r="AB46">
            <v>38231</v>
          </cell>
        </row>
        <row r="46">
          <cell r="AK46">
            <v>37.8566482857543</v>
          </cell>
        </row>
        <row r="46">
          <cell r="AO46">
            <v>641.232922474149</v>
          </cell>
        </row>
        <row r="47">
          <cell r="AB47">
            <v>38261</v>
          </cell>
        </row>
        <row r="47">
          <cell r="AK47">
            <v>37.8182889704986</v>
          </cell>
        </row>
        <row r="47">
          <cell r="AO47">
            <v>659.565906625094</v>
          </cell>
        </row>
        <row r="48">
          <cell r="AB48">
            <v>38292</v>
          </cell>
        </row>
        <row r="48">
          <cell r="AK48">
            <v>40.563146457298</v>
          </cell>
        </row>
        <row r="48">
          <cell r="AO48">
            <v>635.465588055388</v>
          </cell>
        </row>
        <row r="49">
          <cell r="AB49">
            <v>38322</v>
          </cell>
        </row>
        <row r="49">
          <cell r="AK49">
            <v>42.6224376226723</v>
          </cell>
        </row>
        <row r="49">
          <cell r="AO49">
            <v>653.791937381602</v>
          </cell>
        </row>
        <row r="50">
          <cell r="AB50">
            <v>38353</v>
          </cell>
        </row>
        <row r="50">
          <cell r="AK50">
            <v>42.0949192563965</v>
          </cell>
        </row>
        <row r="50">
          <cell r="AO50">
            <v>650.893327805864</v>
          </cell>
        </row>
        <row r="51">
          <cell r="AB51">
            <v>38384</v>
          </cell>
        </row>
        <row r="51">
          <cell r="AK51">
            <v>40.7927149936693</v>
          </cell>
        </row>
        <row r="51">
          <cell r="AO51">
            <v>585.462126812817</v>
          </cell>
        </row>
        <row r="52">
          <cell r="AB52">
            <v>38412</v>
          </cell>
        </row>
        <row r="52">
          <cell r="AK52">
            <v>39.0329538057893</v>
          </cell>
        </row>
        <row r="52">
          <cell r="AO52">
            <v>645.317474018407</v>
          </cell>
        </row>
        <row r="53">
          <cell r="AB53">
            <v>38443</v>
          </cell>
        </row>
        <row r="53">
          <cell r="AK53">
            <v>36.2562814129229</v>
          </cell>
        </row>
        <row r="53">
          <cell r="AO53">
            <v>621.706694544194</v>
          </cell>
        </row>
        <row r="54">
          <cell r="AB54">
            <v>38473</v>
          </cell>
        </row>
        <row r="54">
          <cell r="AK54">
            <v>36.0990780186105</v>
          </cell>
        </row>
        <row r="54">
          <cell r="AO54">
            <v>639.473639540323</v>
          </cell>
        </row>
        <row r="55">
          <cell r="AB55">
            <v>38504</v>
          </cell>
        </row>
        <row r="55">
          <cell r="AK55">
            <v>36.7341498323273</v>
          </cell>
        </row>
        <row r="55">
          <cell r="AO55">
            <v>616.013441584082</v>
          </cell>
        </row>
        <row r="56">
          <cell r="AB56">
            <v>38534</v>
          </cell>
        </row>
        <row r="56">
          <cell r="AK56">
            <v>37.0509792203615</v>
          </cell>
        </row>
        <row r="56">
          <cell r="AO56">
            <v>633.552662197831</v>
          </cell>
        </row>
        <row r="57">
          <cell r="AB57">
            <v>38565</v>
          </cell>
        </row>
        <row r="57">
          <cell r="AK57">
            <v>37.7888726966696</v>
          </cell>
        </row>
        <row r="57">
          <cell r="AO57">
            <v>630.515099932491</v>
          </cell>
        </row>
        <row r="58">
          <cell r="AB58">
            <v>38596</v>
          </cell>
        </row>
        <row r="58">
          <cell r="AK58">
            <v>37.5916959431544</v>
          </cell>
        </row>
        <row r="58">
          <cell r="AO58">
            <v>607.289598290308</v>
          </cell>
        </row>
        <row r="59">
          <cell r="AB59">
            <v>38626</v>
          </cell>
        </row>
        <row r="59">
          <cell r="AK59">
            <v>37.5463695055922</v>
          </cell>
        </row>
        <row r="59">
          <cell r="AO59">
            <v>624.483819839253</v>
          </cell>
        </row>
        <row r="60">
          <cell r="AB60">
            <v>38657</v>
          </cell>
        </row>
        <row r="60">
          <cell r="AK60">
            <v>40.2654566535897</v>
          </cell>
        </row>
        <row r="60">
          <cell r="AO60">
            <v>601.418823041822</v>
          </cell>
        </row>
        <row r="61">
          <cell r="AB61">
            <v>38687</v>
          </cell>
        </row>
        <row r="61">
          <cell r="AK61">
            <v>42.1036796232232</v>
          </cell>
        </row>
        <row r="61">
          <cell r="AO61">
            <v>618.383430592595</v>
          </cell>
        </row>
        <row r="62">
          <cell r="AB62">
            <v>38718</v>
          </cell>
        </row>
        <row r="62">
          <cell r="AK62">
            <v>38.0315862373241</v>
          </cell>
        </row>
        <row r="62">
          <cell r="AO62">
            <v>615.257780127844</v>
          </cell>
        </row>
        <row r="63">
          <cell r="AB63">
            <v>38749</v>
          </cell>
        </row>
        <row r="63">
          <cell r="AK63">
            <v>36.8804661366216</v>
          </cell>
        </row>
        <row r="63">
          <cell r="AO63">
            <v>553.080478400492</v>
          </cell>
        </row>
        <row r="64">
          <cell r="AB64">
            <v>38777</v>
          </cell>
        </row>
        <row r="64">
          <cell r="AK64">
            <v>35.3312214081508</v>
          </cell>
        </row>
        <row r="64">
          <cell r="AO64">
            <v>609.263472620698</v>
          </cell>
        </row>
        <row r="65">
          <cell r="AB65">
            <v>38808</v>
          </cell>
        </row>
        <row r="65">
          <cell r="AK65">
            <v>32.8297590636063</v>
          </cell>
        </row>
        <row r="65">
          <cell r="AO65">
            <v>586.611859789508</v>
          </cell>
        </row>
        <row r="66">
          <cell r="AB66">
            <v>38838</v>
          </cell>
        </row>
        <row r="66">
          <cell r="AK66">
            <v>32.8381777575896</v>
          </cell>
        </row>
        <row r="66">
          <cell r="AO66">
            <v>603.00588326472</v>
          </cell>
        </row>
        <row r="67">
          <cell r="AB67">
            <v>38869</v>
          </cell>
        </row>
        <row r="67">
          <cell r="AK67">
            <v>33.3136390733244</v>
          </cell>
        </row>
        <row r="67">
          <cell r="AO67">
            <v>580.527495165676</v>
          </cell>
        </row>
        <row r="68">
          <cell r="AB68">
            <v>38899</v>
          </cell>
        </row>
        <row r="68">
          <cell r="AK68">
            <v>33.6754234097021</v>
          </cell>
        </row>
        <row r="68">
          <cell r="AO68">
            <v>596.690405915998</v>
          </cell>
        </row>
        <row r="69">
          <cell r="AB69">
            <v>38930</v>
          </cell>
        </row>
        <row r="69">
          <cell r="AK69">
            <v>34.2631086419464</v>
          </cell>
        </row>
        <row r="69">
          <cell r="AO69">
            <v>593.459752782104</v>
          </cell>
        </row>
        <row r="70">
          <cell r="AB70">
            <v>38961</v>
          </cell>
        </row>
        <row r="70">
          <cell r="AK70">
            <v>34.0987996385145</v>
          </cell>
        </row>
        <row r="70">
          <cell r="AO70">
            <v>571.249075939099</v>
          </cell>
        </row>
        <row r="71">
          <cell r="AB71">
            <v>38991</v>
          </cell>
        </row>
        <row r="71">
          <cell r="AK71">
            <v>34.1661898263386</v>
          </cell>
        </row>
        <row r="71">
          <cell r="AO71">
            <v>587.063084587383</v>
          </cell>
        </row>
        <row r="72">
          <cell r="AB72">
            <v>39022</v>
          </cell>
        </row>
        <row r="72">
          <cell r="AK72">
            <v>36.567179321839</v>
          </cell>
        </row>
        <row r="72">
          <cell r="AO72">
            <v>565.226071617283</v>
          </cell>
        </row>
        <row r="73">
          <cell r="AB73">
            <v>39052</v>
          </cell>
        </row>
        <row r="73">
          <cell r="AK73">
            <v>38.141546515946</v>
          </cell>
        </row>
        <row r="73">
          <cell r="AO73">
            <v>581.193458477396</v>
          </cell>
        </row>
        <row r="74">
          <cell r="AB74">
            <v>39083</v>
          </cell>
        </row>
        <row r="74">
          <cell r="AK74">
            <v>39.3493124142356</v>
          </cell>
        </row>
        <row r="74">
          <cell r="AO74">
            <v>578.298433061863</v>
          </cell>
        </row>
        <row r="75">
          <cell r="AB75">
            <v>39114</v>
          </cell>
        </row>
        <row r="75">
          <cell r="AK75">
            <v>38.1160464627388</v>
          </cell>
        </row>
        <row r="75">
          <cell r="AO75">
            <v>519.919655564461</v>
          </cell>
        </row>
        <row r="76">
          <cell r="AB76">
            <v>39142</v>
          </cell>
        </row>
        <row r="76">
          <cell r="AK76">
            <v>36.5150667681661</v>
          </cell>
        </row>
        <row r="76">
          <cell r="AO76">
            <v>572.778984948367</v>
          </cell>
        </row>
        <row r="77">
          <cell r="AB77">
            <v>39173</v>
          </cell>
        </row>
        <row r="77">
          <cell r="AK77">
            <v>34.0678463959627</v>
          </cell>
        </row>
        <row r="77">
          <cell r="AO77">
            <v>551.563794814066</v>
          </cell>
        </row>
        <row r="78">
          <cell r="AB78">
            <v>39203</v>
          </cell>
        </row>
        <row r="78">
          <cell r="AK78">
            <v>34.0314227794296</v>
          </cell>
        </row>
        <row r="78">
          <cell r="AO78">
            <v>567.060492844592</v>
          </cell>
        </row>
        <row r="79">
          <cell r="AB79">
            <v>39234</v>
          </cell>
        </row>
        <row r="79">
          <cell r="AK79">
            <v>34.4620524839869</v>
          </cell>
        </row>
        <row r="79">
          <cell r="AO79">
            <v>546.024164945576</v>
          </cell>
        </row>
        <row r="80">
          <cell r="AB80">
            <v>39264</v>
          </cell>
        </row>
        <row r="80">
          <cell r="AK80">
            <v>34.884576469121</v>
          </cell>
        </row>
        <row r="80">
          <cell r="AO80">
            <v>561.331354243673</v>
          </cell>
        </row>
        <row r="81">
          <cell r="AB81">
            <v>39295</v>
          </cell>
        </row>
        <row r="81">
          <cell r="AK81">
            <v>35.4305272880681</v>
          </cell>
        </row>
        <row r="81">
          <cell r="AO81">
            <v>558.416226249816</v>
          </cell>
        </row>
        <row r="82">
          <cell r="AB82">
            <v>39326</v>
          </cell>
        </row>
        <row r="82">
          <cell r="AK82">
            <v>35.1851994713999</v>
          </cell>
        </row>
        <row r="82">
          <cell r="AO82">
            <v>537.651665906976</v>
          </cell>
        </row>
        <row r="83">
          <cell r="AB83">
            <v>39356</v>
          </cell>
        </row>
        <row r="83">
          <cell r="AK83">
            <v>35.3716041360337</v>
          </cell>
        </row>
        <row r="83">
          <cell r="AO83">
            <v>552.673866289249</v>
          </cell>
        </row>
        <row r="84">
          <cell r="AB84">
            <v>39387</v>
          </cell>
        </row>
        <row r="84">
          <cell r="AK84">
            <v>37.6510951608925</v>
          </cell>
        </row>
        <row r="84">
          <cell r="AO84">
            <v>532.09075145445</v>
          </cell>
        </row>
        <row r="85">
          <cell r="AB85">
            <v>39417</v>
          </cell>
        </row>
        <row r="85">
          <cell r="AK85">
            <v>39.2247810957777</v>
          </cell>
        </row>
        <row r="85">
          <cell r="AO85">
            <v>546.924601552524</v>
          </cell>
        </row>
        <row r="86">
          <cell r="AB86">
            <v>39448</v>
          </cell>
        </row>
        <row r="86">
          <cell r="AK86">
            <v>40.4643040652191</v>
          </cell>
        </row>
        <row r="86">
          <cell r="AO86">
            <v>544.00066909363</v>
          </cell>
        </row>
        <row r="87">
          <cell r="AB87">
            <v>39479</v>
          </cell>
        </row>
        <row r="87">
          <cell r="AK87">
            <v>39.2472454083366</v>
          </cell>
        </row>
        <row r="87">
          <cell r="AO87">
            <v>506.305640575914</v>
          </cell>
        </row>
        <row r="88">
          <cell r="AB88">
            <v>39508</v>
          </cell>
        </row>
        <row r="88">
          <cell r="AK88">
            <v>37.5600908326018</v>
          </cell>
        </row>
        <row r="88">
          <cell r="AO88">
            <v>538.338169835154</v>
          </cell>
        </row>
        <row r="89">
          <cell r="AB89">
            <v>39539</v>
          </cell>
        </row>
        <row r="89">
          <cell r="AK89">
            <v>35.241449182321</v>
          </cell>
        </row>
        <row r="89">
          <cell r="AO89">
            <v>518.211131551369</v>
          </cell>
        </row>
        <row r="90">
          <cell r="AB90">
            <v>39569</v>
          </cell>
        </row>
        <row r="90">
          <cell r="AK90">
            <v>35.1029588336956</v>
          </cell>
        </row>
        <row r="90">
          <cell r="AO90">
            <v>532.578059209968</v>
          </cell>
        </row>
        <row r="91">
          <cell r="AB91">
            <v>39600</v>
          </cell>
        </row>
        <row r="91">
          <cell r="AK91">
            <v>35.5446007830958</v>
          </cell>
        </row>
        <row r="91">
          <cell r="AO91">
            <v>512.635496038368</v>
          </cell>
        </row>
        <row r="92">
          <cell r="AB92">
            <v>39630</v>
          </cell>
        </row>
        <row r="92">
          <cell r="AK92">
            <v>36.0570628712139</v>
          </cell>
        </row>
        <row r="92">
          <cell r="AO92">
            <v>526.81611049237</v>
          </cell>
        </row>
        <row r="93">
          <cell r="AB93">
            <v>39661</v>
          </cell>
        </row>
        <row r="93">
          <cell r="AK93">
            <v>36.4386597078513</v>
          </cell>
        </row>
        <row r="93">
          <cell r="AO93">
            <v>523.887657457749</v>
          </cell>
        </row>
        <row r="94">
          <cell r="AB94">
            <v>39692</v>
          </cell>
        </row>
        <row r="94">
          <cell r="AK94">
            <v>36.398948165269</v>
          </cell>
        </row>
        <row r="94">
          <cell r="AO94">
            <v>504.224714987125</v>
          </cell>
        </row>
        <row r="95">
          <cell r="AB95">
            <v>39722</v>
          </cell>
        </row>
        <row r="95">
          <cell r="AK95">
            <v>36.4837064541857</v>
          </cell>
        </row>
        <row r="95">
          <cell r="AO95">
            <v>518.125612764972</v>
          </cell>
        </row>
        <row r="96">
          <cell r="AB96">
            <v>39753</v>
          </cell>
        </row>
        <row r="96">
          <cell r="AK96">
            <v>38.4387731833023</v>
          </cell>
        </row>
        <row r="96">
          <cell r="AO96">
            <v>498.648918527944</v>
          </cell>
        </row>
        <row r="97">
          <cell r="AB97">
            <v>39783</v>
          </cell>
        </row>
        <row r="97">
          <cell r="AK97">
            <v>40.2634063772265</v>
          </cell>
        </row>
        <row r="97">
          <cell r="AO97">
            <v>512.365255478331</v>
          </cell>
        </row>
        <row r="98">
          <cell r="AB98">
            <v>39814</v>
          </cell>
        </row>
        <row r="98">
          <cell r="AK98">
            <v>41.4006529495219</v>
          </cell>
        </row>
        <row r="98">
          <cell r="AO98">
            <v>509.438949301208</v>
          </cell>
        </row>
        <row r="99">
          <cell r="AB99">
            <v>39845</v>
          </cell>
        </row>
        <row r="99">
          <cell r="AK99">
            <v>40.2319099846031</v>
          </cell>
        </row>
        <row r="99">
          <cell r="AO99">
            <v>457.691728909262</v>
          </cell>
        </row>
        <row r="100">
          <cell r="AB100">
            <v>39873</v>
          </cell>
        </row>
        <row r="100">
          <cell r="AK100">
            <v>38.6173269408602</v>
          </cell>
        </row>
        <row r="100">
          <cell r="AO100">
            <v>503.872357727754</v>
          </cell>
        </row>
        <row r="101">
          <cell r="AB101">
            <v>39904</v>
          </cell>
        </row>
        <row r="101">
          <cell r="AK101">
            <v>35.8882701349787</v>
          </cell>
        </row>
        <row r="101">
          <cell r="AO101">
            <v>484.859234149005</v>
          </cell>
        </row>
        <row r="102">
          <cell r="AB102">
            <v>39934</v>
          </cell>
        </row>
        <row r="102">
          <cell r="AK102">
            <v>35.7057581025786</v>
          </cell>
        </row>
        <row r="102">
          <cell r="AO102">
            <v>498.122064191844</v>
          </cell>
        </row>
        <row r="103">
          <cell r="AB103">
            <v>39965</v>
          </cell>
        </row>
        <row r="103">
          <cell r="AK103">
            <v>36.3049223801614</v>
          </cell>
        </row>
        <row r="103">
          <cell r="AO103">
            <v>479.297097312527</v>
          </cell>
        </row>
        <row r="104">
          <cell r="AB104">
            <v>39995</v>
          </cell>
        </row>
        <row r="104">
          <cell r="AK104">
            <v>36.815787001107</v>
          </cell>
        </row>
        <row r="104">
          <cell r="AO104">
            <v>492.378169136478</v>
          </cell>
        </row>
        <row r="105">
          <cell r="AB105">
            <v>40026</v>
          </cell>
        </row>
        <row r="105">
          <cell r="AK105">
            <v>37.185442422203</v>
          </cell>
        </row>
        <row r="105">
          <cell r="AO105">
            <v>489.46201488352</v>
          </cell>
        </row>
        <row r="106">
          <cell r="AB106">
            <v>40057</v>
          </cell>
        </row>
        <row r="106">
          <cell r="AK106">
            <v>37.1714289612438</v>
          </cell>
        </row>
        <row r="106">
          <cell r="AO106">
            <v>470.921627452696</v>
          </cell>
        </row>
        <row r="107">
          <cell r="AB107">
            <v>40087</v>
          </cell>
        </row>
        <row r="107">
          <cell r="AK107">
            <v>37.2439145404932</v>
          </cell>
        </row>
        <row r="107">
          <cell r="AO107">
            <v>483.730252639101</v>
          </cell>
        </row>
        <row r="108">
          <cell r="AB108">
            <v>40118</v>
          </cell>
        </row>
        <row r="108">
          <cell r="AK108">
            <v>39.7012778182291</v>
          </cell>
        </row>
        <row r="108">
          <cell r="AO108">
            <v>465.379010485888</v>
          </cell>
        </row>
        <row r="109">
          <cell r="AB109">
            <v>40148</v>
          </cell>
        </row>
        <row r="109">
          <cell r="AK109">
            <v>41.5081527268759</v>
          </cell>
        </row>
        <row r="109">
          <cell r="AO109">
            <v>478.008153677028</v>
          </cell>
        </row>
        <row r="110">
          <cell r="AB110">
            <v>40179</v>
          </cell>
        </row>
        <row r="110">
          <cell r="AK110">
            <v>42.6128209785728</v>
          </cell>
        </row>
        <row r="110">
          <cell r="AO110">
            <v>475.104312163522</v>
          </cell>
        </row>
        <row r="111">
          <cell r="AB111">
            <v>40210</v>
          </cell>
        </row>
        <row r="111">
          <cell r="AK111">
            <v>41.5187564429031</v>
          </cell>
        </row>
        <row r="111">
          <cell r="AO111">
            <v>426.696244954617</v>
          </cell>
        </row>
        <row r="112">
          <cell r="AB112">
            <v>40238</v>
          </cell>
        </row>
        <row r="112">
          <cell r="AK112">
            <v>39.9665433765236</v>
          </cell>
        </row>
        <row r="112">
          <cell r="AO112">
            <v>469.586037231953</v>
          </cell>
        </row>
        <row r="113">
          <cell r="AB113">
            <v>40269</v>
          </cell>
        </row>
        <row r="113">
          <cell r="AK113">
            <v>36.7585088047117</v>
          </cell>
        </row>
        <row r="113">
          <cell r="AO113">
            <v>451.704212156557</v>
          </cell>
        </row>
        <row r="114">
          <cell r="AB114">
            <v>40299</v>
          </cell>
        </row>
        <row r="114">
          <cell r="AK114">
            <v>36.5778778909346</v>
          </cell>
        </row>
        <row r="114">
          <cell r="AO114">
            <v>463.893273274444</v>
          </cell>
        </row>
        <row r="115">
          <cell r="AB115">
            <v>40330</v>
          </cell>
        </row>
        <row r="115">
          <cell r="AK115">
            <v>37.1912600845369</v>
          </cell>
        </row>
        <row r="115">
          <cell r="AO115">
            <v>446.201437596494</v>
          </cell>
        </row>
        <row r="116">
          <cell r="AB116">
            <v>40360</v>
          </cell>
        </row>
        <row r="116">
          <cell r="AK116">
            <v>37.6332141753187</v>
          </cell>
        </row>
        <row r="116">
          <cell r="AO116">
            <v>458.21449578262</v>
          </cell>
        </row>
        <row r="117">
          <cell r="AB117">
            <v>40391</v>
          </cell>
        </row>
        <row r="117">
          <cell r="AK117">
            <v>38.1319387789502</v>
          </cell>
        </row>
        <row r="117">
          <cell r="AO117">
            <v>455.33430465792</v>
          </cell>
        </row>
        <row r="118">
          <cell r="AB118">
            <v>40422</v>
          </cell>
        </row>
        <row r="118">
          <cell r="AK118">
            <v>38.0840526593497</v>
          </cell>
        </row>
        <row r="118">
          <cell r="AO118">
            <v>437.929244626247</v>
          </cell>
        </row>
        <row r="119">
          <cell r="AB119">
            <v>40452</v>
          </cell>
        </row>
        <row r="119">
          <cell r="AK119">
            <v>38.0956114736574</v>
          </cell>
        </row>
        <row r="119">
          <cell r="AO119">
            <v>449.678882462649</v>
          </cell>
        </row>
        <row r="120">
          <cell r="AB120">
            <v>40483</v>
          </cell>
        </row>
        <row r="120">
          <cell r="AK120">
            <v>40.3923183061264</v>
          </cell>
        </row>
        <row r="120">
          <cell r="AO120">
            <v>432.464051375052</v>
          </cell>
        </row>
        <row r="121">
          <cell r="AB121">
            <v>40513</v>
          </cell>
        </row>
        <row r="121">
          <cell r="AK121">
            <v>42.194981435028</v>
          </cell>
        </row>
        <row r="121">
          <cell r="AO121">
            <v>444.040414430251</v>
          </cell>
        </row>
        <row r="122">
          <cell r="AB122">
            <v>40544</v>
          </cell>
        </row>
        <row r="122">
          <cell r="AK122">
            <v>36.2292090133521</v>
          </cell>
        </row>
        <row r="122">
          <cell r="AO122">
            <v>441.181828934518</v>
          </cell>
        </row>
        <row r="123">
          <cell r="AB123">
            <v>40575</v>
          </cell>
        </row>
        <row r="123">
          <cell r="AK123">
            <v>35.6282238789326</v>
          </cell>
        </row>
        <row r="123">
          <cell r="AO123">
            <v>396.09252305289</v>
          </cell>
        </row>
        <row r="124">
          <cell r="AB124">
            <v>40603</v>
          </cell>
        </row>
        <row r="124">
          <cell r="AK124">
            <v>34.3671888681974</v>
          </cell>
        </row>
        <row r="124">
          <cell r="AO124">
            <v>435.754743214318</v>
          </cell>
        </row>
        <row r="125">
          <cell r="AB125">
            <v>40634</v>
          </cell>
        </row>
        <row r="125">
          <cell r="AK125">
            <v>31.8085533652598</v>
          </cell>
        </row>
        <row r="125">
          <cell r="AO125">
            <v>419.010754828082</v>
          </cell>
        </row>
        <row r="126">
          <cell r="AB126">
            <v>40664</v>
          </cell>
        </row>
        <row r="126">
          <cell r="AK126">
            <v>31.3019077143334</v>
          </cell>
        </row>
        <row r="126">
          <cell r="AO126">
            <v>430.163129041716</v>
          </cell>
        </row>
        <row r="127">
          <cell r="AB127">
            <v>40695</v>
          </cell>
        </row>
        <row r="127">
          <cell r="AK127">
            <v>32.2200694386384</v>
          </cell>
        </row>
        <row r="127">
          <cell r="AO127">
            <v>413.609206192124</v>
          </cell>
        </row>
        <row r="128">
          <cell r="AB128">
            <v>40725</v>
          </cell>
        </row>
        <row r="128">
          <cell r="AK128">
            <v>32.1074245777429</v>
          </cell>
        </row>
        <row r="128">
          <cell r="AO128">
            <v>424.592360006979</v>
          </cell>
        </row>
        <row r="129">
          <cell r="AB129">
            <v>40756</v>
          </cell>
        </row>
        <row r="129">
          <cell r="AK129">
            <v>33.1279793498411</v>
          </cell>
        </row>
        <row r="129">
          <cell r="AO129">
            <v>421.769645843879</v>
          </cell>
        </row>
        <row r="130">
          <cell r="AB130">
            <v>40787</v>
          </cell>
        </row>
        <row r="130">
          <cell r="AK130">
            <v>32.7470678398464</v>
          </cell>
        </row>
        <row r="130">
          <cell r="AO130">
            <v>405.502079656652</v>
          </cell>
        </row>
        <row r="131">
          <cell r="AB131">
            <v>40817</v>
          </cell>
        </row>
        <row r="131">
          <cell r="AK131">
            <v>32.7849615121958</v>
          </cell>
        </row>
        <row r="131">
          <cell r="AO131">
            <v>416.232333229828</v>
          </cell>
        </row>
        <row r="132">
          <cell r="AB132">
            <v>40848</v>
          </cell>
        </row>
        <row r="132">
          <cell r="AK132">
            <v>35.040806090745</v>
          </cell>
        </row>
        <row r="132">
          <cell r="AO132">
            <v>400.378112137991</v>
          </cell>
        </row>
        <row r="133">
          <cell r="AB133">
            <v>40878</v>
          </cell>
        </row>
        <row r="133">
          <cell r="AK133">
            <v>36.5655453215067</v>
          </cell>
        </row>
        <row r="133">
          <cell r="AO133">
            <v>411.413579809777</v>
          </cell>
        </row>
        <row r="134">
          <cell r="AB134">
            <v>40909</v>
          </cell>
        </row>
        <row r="134">
          <cell r="AK134">
            <v>36.2292090133521</v>
          </cell>
        </row>
        <row r="134">
          <cell r="AO134">
            <v>409.101953608643</v>
          </cell>
        </row>
        <row r="135">
          <cell r="AB135">
            <v>40940</v>
          </cell>
        </row>
        <row r="135">
          <cell r="AK135">
            <v>35.6835955721879</v>
          </cell>
        </row>
        <row r="135">
          <cell r="AO135">
            <v>380.674607681323</v>
          </cell>
        </row>
        <row r="136">
          <cell r="AB136">
            <v>40969</v>
          </cell>
        </row>
        <row r="136">
          <cell r="AK136">
            <v>34.3236585466417</v>
          </cell>
        </row>
        <row r="136">
          <cell r="AO136">
            <v>404.65118720872</v>
          </cell>
        </row>
        <row r="137">
          <cell r="AB137">
            <v>41000</v>
          </cell>
        </row>
        <row r="137">
          <cell r="AK137">
            <v>31.5580923151397</v>
          </cell>
        </row>
        <row r="137">
          <cell r="AO137">
            <v>389.446337556424</v>
          </cell>
        </row>
        <row r="138">
          <cell r="AB138">
            <v>41030</v>
          </cell>
        </row>
        <row r="138">
          <cell r="AK138">
            <v>31.5844523358683</v>
          </cell>
        </row>
        <row r="138">
          <cell r="AO138">
            <v>400.157852934799</v>
          </cell>
        </row>
        <row r="139">
          <cell r="AB139">
            <v>41061</v>
          </cell>
        </row>
        <row r="139">
          <cell r="AK139">
            <v>32.1778413004488</v>
          </cell>
        </row>
        <row r="139">
          <cell r="AO139">
            <v>385.113097358542</v>
          </cell>
        </row>
        <row r="140">
          <cell r="AB140">
            <v>41091</v>
          </cell>
        </row>
        <row r="140">
          <cell r="AK140">
            <v>32.1488802582823</v>
          </cell>
        </row>
        <row r="140">
          <cell r="AO140">
            <v>395.696444924204</v>
          </cell>
        </row>
        <row r="141">
          <cell r="AB141">
            <v>41122</v>
          </cell>
        </row>
        <row r="141">
          <cell r="AK141">
            <v>33.1279793498411</v>
          </cell>
        </row>
        <row r="141">
          <cell r="AO141">
            <v>393.441422935167</v>
          </cell>
        </row>
        <row r="142">
          <cell r="AB142">
            <v>41153</v>
          </cell>
        </row>
        <row r="142">
          <cell r="AK142">
            <v>32.4005380214354</v>
          </cell>
        </row>
        <row r="142">
          <cell r="AO142">
            <v>378.636221243978</v>
          </cell>
        </row>
        <row r="143">
          <cell r="AB143">
            <v>41183</v>
          </cell>
        </row>
        <row r="143">
          <cell r="AK143">
            <v>33.1205721226854</v>
          </cell>
        </row>
        <row r="143">
          <cell r="AO143">
            <v>389.028256678199</v>
          </cell>
        </row>
        <row r="144">
          <cell r="AB144">
            <v>41214</v>
          </cell>
        </row>
        <row r="144">
          <cell r="AK144">
            <v>35.040806090745</v>
          </cell>
        </row>
        <row r="144">
          <cell r="AO144">
            <v>374.38062444598</v>
          </cell>
        </row>
        <row r="145">
          <cell r="AB145">
            <v>41244</v>
          </cell>
        </row>
        <row r="145">
          <cell r="AK145">
            <v>36.2380228426193</v>
          </cell>
        </row>
        <row r="145">
          <cell r="AO145">
            <v>384.64712969491</v>
          </cell>
        </row>
        <row r="146">
          <cell r="AB146">
            <v>41275</v>
          </cell>
        </row>
        <row r="146">
          <cell r="AK146">
            <v>36.5562295976119</v>
          </cell>
        </row>
        <row r="146">
          <cell r="AO146">
            <v>382.432945626184</v>
          </cell>
        </row>
        <row r="147">
          <cell r="AB147">
            <v>41306</v>
          </cell>
        </row>
        <row r="147">
          <cell r="AK147">
            <v>35.6282238789326</v>
          </cell>
        </row>
        <row r="147">
          <cell r="AO147">
            <v>343.597175779303</v>
          </cell>
        </row>
        <row r="148">
          <cell r="AB148">
            <v>41334</v>
          </cell>
        </row>
        <row r="148">
          <cell r="AK148">
            <v>34.0189462957521</v>
          </cell>
        </row>
        <row r="148">
          <cell r="AO148">
            <v>378.24175543666</v>
          </cell>
        </row>
        <row r="149">
          <cell r="AB149">
            <v>41365</v>
          </cell>
        </row>
        <row r="149">
          <cell r="AK149">
            <v>31.8502968736132</v>
          </cell>
        </row>
        <row r="149">
          <cell r="AO149">
            <v>363.979806579517</v>
          </cell>
        </row>
        <row r="150">
          <cell r="AB150">
            <v>41395</v>
          </cell>
        </row>
        <row r="150">
          <cell r="AK150">
            <v>31.5844523358683</v>
          </cell>
        </row>
        <row r="150">
          <cell r="AO150">
            <v>373.940085534649</v>
          </cell>
        </row>
        <row r="151">
          <cell r="AB151">
            <v>41426</v>
          </cell>
        </row>
        <row r="151">
          <cell r="AK151">
            <v>31.8822443331219</v>
          </cell>
        </row>
        <row r="151">
          <cell r="AO151">
            <v>359.832170193139</v>
          </cell>
        </row>
        <row r="152">
          <cell r="AB152">
            <v>41456</v>
          </cell>
        </row>
        <row r="152">
          <cell r="AK152">
            <v>32.4390700220579</v>
          </cell>
        </row>
        <row r="152">
          <cell r="AO152">
            <v>369.670561082744</v>
          </cell>
        </row>
        <row r="153">
          <cell r="AB153">
            <v>41487</v>
          </cell>
        </row>
        <row r="153">
          <cell r="AK153">
            <v>33.0860186413549</v>
          </cell>
        </row>
        <row r="153">
          <cell r="AO153">
            <v>367.513128444208</v>
          </cell>
        </row>
        <row r="154">
          <cell r="AB154">
            <v>41518</v>
          </cell>
        </row>
        <row r="154">
          <cell r="AK154">
            <v>32.4438542487368</v>
          </cell>
        </row>
        <row r="154">
          <cell r="AO154">
            <v>353.635587026422</v>
          </cell>
        </row>
        <row r="155">
          <cell r="AB155">
            <v>41548</v>
          </cell>
        </row>
        <row r="155">
          <cell r="AK155">
            <v>33.1205721226854</v>
          </cell>
        </row>
        <row r="155">
          <cell r="AO155">
            <v>363.292121917548</v>
          </cell>
        </row>
        <row r="156">
          <cell r="AB156">
            <v>41579</v>
          </cell>
        </row>
        <row r="156">
          <cell r="AK156">
            <v>34.9944558181382</v>
          </cell>
        </row>
        <row r="156">
          <cell r="AO156">
            <v>349.566038659572</v>
          </cell>
        </row>
        <row r="157">
          <cell r="AB157">
            <v>41609</v>
          </cell>
        </row>
        <row r="157">
          <cell r="AK157">
            <v>36.2848117681746</v>
          </cell>
        </row>
        <row r="157">
          <cell r="AO157">
            <v>359.10330214173</v>
          </cell>
        </row>
        <row r="158">
          <cell r="AB158">
            <v>41640</v>
          </cell>
        </row>
        <row r="158">
          <cell r="AK158">
            <v>36.5562295976119</v>
          </cell>
        </row>
        <row r="158">
          <cell r="AO158">
            <v>356.986895479163</v>
          </cell>
        </row>
        <row r="159">
          <cell r="AB159">
            <v>41671</v>
          </cell>
        </row>
        <row r="159">
          <cell r="AK159">
            <v>35.6282238789326</v>
          </cell>
        </row>
        <row r="159">
          <cell r="AO159">
            <v>320.693046444391</v>
          </cell>
        </row>
        <row r="160">
          <cell r="AB160">
            <v>41699</v>
          </cell>
        </row>
        <row r="160">
          <cell r="AK160">
            <v>34.0189462957521</v>
          </cell>
        </row>
        <row r="160">
          <cell r="AO160">
            <v>352.981869846621</v>
          </cell>
        </row>
        <row r="161">
          <cell r="AB161">
            <v>41730</v>
          </cell>
        </row>
        <row r="161">
          <cell r="AK161">
            <v>31.8502968736132</v>
          </cell>
        </row>
        <row r="161">
          <cell r="AO161">
            <v>339.626265215588</v>
          </cell>
        </row>
        <row r="162">
          <cell r="AB162">
            <v>41760</v>
          </cell>
        </row>
        <row r="162">
          <cell r="AK162">
            <v>31.5440888185062</v>
          </cell>
        </row>
        <row r="162">
          <cell r="AO162">
            <v>348.872752143809</v>
          </cell>
        </row>
        <row r="163">
          <cell r="AB163">
            <v>41791</v>
          </cell>
        </row>
        <row r="163">
          <cell r="AK163">
            <v>31.9244724713114</v>
          </cell>
        </row>
        <row r="163">
          <cell r="AO163">
            <v>335.665010403289</v>
          </cell>
        </row>
        <row r="164">
          <cell r="AB164">
            <v>41821</v>
          </cell>
        </row>
        <row r="164">
          <cell r="AK164">
            <v>32.4390700220579</v>
          </cell>
        </row>
        <row r="164">
          <cell r="AO164">
            <v>344.795831148274</v>
          </cell>
        </row>
        <row r="165">
          <cell r="AB165">
            <v>41852</v>
          </cell>
        </row>
        <row r="165">
          <cell r="AK165">
            <v>32.7922936819516</v>
          </cell>
        </row>
        <row r="165">
          <cell r="AO165">
            <v>342.736289936388</v>
          </cell>
        </row>
        <row r="166">
          <cell r="AB166">
            <v>41883</v>
          </cell>
        </row>
        <row r="166">
          <cell r="AK166">
            <v>32.7470678398464</v>
          </cell>
        </row>
        <row r="166">
          <cell r="AO166">
            <v>329.749588029362</v>
          </cell>
        </row>
        <row r="167">
          <cell r="AB167">
            <v>41913</v>
          </cell>
        </row>
        <row r="167">
          <cell r="AK167">
            <v>33.1205721226854</v>
          </cell>
        </row>
        <row r="167">
          <cell r="AO167">
            <v>338.707913213113</v>
          </cell>
        </row>
        <row r="168">
          <cell r="AB168">
            <v>41944</v>
          </cell>
        </row>
        <row r="168">
          <cell r="AK168">
            <v>34.6700039098906</v>
          </cell>
        </row>
        <row r="168">
          <cell r="AO168">
            <v>325.866463768872</v>
          </cell>
        </row>
        <row r="169">
          <cell r="AB169">
            <v>41974</v>
          </cell>
        </row>
        <row r="169">
          <cell r="AK169">
            <v>36.6123342470621</v>
          </cell>
        </row>
        <row r="169">
          <cell r="AO169">
            <v>334.711707382464</v>
          </cell>
        </row>
        <row r="170">
          <cell r="AB170">
            <v>42005</v>
          </cell>
        </row>
        <row r="170">
          <cell r="AK170">
            <v>36.509512371289</v>
          </cell>
        </row>
        <row r="170">
          <cell r="AO170">
            <v>332.693172009348</v>
          </cell>
        </row>
        <row r="171">
          <cell r="AB171">
            <v>42036</v>
          </cell>
        </row>
        <row r="171">
          <cell r="AK171">
            <v>35.6282238789326</v>
          </cell>
        </row>
        <row r="171">
          <cell r="AO171">
            <v>298.829986181849</v>
          </cell>
        </row>
        <row r="172">
          <cell r="AB172">
            <v>42064</v>
          </cell>
        </row>
        <row r="172">
          <cell r="AK172">
            <v>34.0624766173078</v>
          </cell>
        </row>
        <row r="172">
          <cell r="AO172">
            <v>328.874375281996</v>
          </cell>
        </row>
        <row r="173">
          <cell r="AB173">
            <v>42095</v>
          </cell>
        </row>
        <row r="173">
          <cell r="AK173">
            <v>31.8502968736132</v>
          </cell>
        </row>
        <row r="173">
          <cell r="AO173">
            <v>316.387992413262</v>
          </cell>
        </row>
        <row r="174">
          <cell r="AB174">
            <v>42125</v>
          </cell>
        </row>
        <row r="174">
          <cell r="AK174">
            <v>31.2615441969713</v>
          </cell>
        </row>
        <row r="174">
          <cell r="AO174">
            <v>324.957720225074</v>
          </cell>
        </row>
        <row r="175">
          <cell r="AB175">
            <v>42156</v>
          </cell>
        </row>
        <row r="175">
          <cell r="AK175">
            <v>32.2200694386384</v>
          </cell>
        </row>
        <row r="175">
          <cell r="AO175">
            <v>312.612956391708</v>
          </cell>
        </row>
        <row r="176">
          <cell r="AB176">
            <v>42186</v>
          </cell>
        </row>
        <row r="176">
          <cell r="AK176">
            <v>32.4805257025973</v>
          </cell>
        </row>
        <row r="176">
          <cell r="AO176">
            <v>321.073156323215</v>
          </cell>
        </row>
        <row r="177">
          <cell r="AB177">
            <v>42217</v>
          </cell>
        </row>
        <row r="177">
          <cell r="AK177">
            <v>32.7922936819516</v>
          </cell>
        </row>
        <row r="177">
          <cell r="AO177">
            <v>319.11132185418</v>
          </cell>
        </row>
        <row r="178">
          <cell r="AB178">
            <v>42248</v>
          </cell>
        </row>
        <row r="178">
          <cell r="AK178">
            <v>32.7470678398464</v>
          </cell>
        </row>
        <row r="178">
          <cell r="AO178">
            <v>306.978164593226</v>
          </cell>
        </row>
        <row r="179">
          <cell r="AB179">
            <v>42278</v>
          </cell>
        </row>
        <row r="179">
          <cell r="AK179">
            <v>33.0786207963742</v>
          </cell>
        </row>
        <row r="179">
          <cell r="AO179">
            <v>315.275095686222</v>
          </cell>
        </row>
        <row r="180">
          <cell r="AB180">
            <v>42309</v>
          </cell>
        </row>
        <row r="180">
          <cell r="AK180">
            <v>34.7163541824974</v>
          </cell>
        </row>
        <row r="180">
          <cell r="AO180">
            <v>303.280926830528</v>
          </cell>
        </row>
        <row r="181">
          <cell r="AB181">
            <v>42339</v>
          </cell>
        </row>
        <row r="181">
          <cell r="AK181">
            <v>36.6123342470621</v>
          </cell>
        </row>
        <row r="181">
          <cell r="AO181">
            <v>311.470872553974</v>
          </cell>
        </row>
        <row r="182">
          <cell r="AB182">
            <v>42370</v>
          </cell>
        </row>
        <row r="182">
          <cell r="AK182">
            <v>36.1824917870293</v>
          </cell>
        </row>
        <row r="182">
          <cell r="AO182">
            <v>309.549830043021</v>
          </cell>
        </row>
        <row r="183">
          <cell r="AB183">
            <v>42401</v>
          </cell>
        </row>
        <row r="183">
          <cell r="AK183">
            <v>35.6835955721879</v>
          </cell>
        </row>
        <row r="183">
          <cell r="AO183">
            <v>287.886229581885</v>
          </cell>
        </row>
        <row r="184">
          <cell r="AB184">
            <v>42430</v>
          </cell>
        </row>
        <row r="184">
          <cell r="AK184">
            <v>34.3671888681974</v>
          </cell>
        </row>
        <row r="184">
          <cell r="AO184">
            <v>305.855110134523</v>
          </cell>
        </row>
        <row r="185">
          <cell r="AB185">
            <v>42461</v>
          </cell>
        </row>
        <row r="185">
          <cell r="AK185">
            <v>31.8085533652598</v>
          </cell>
        </row>
        <row r="185">
          <cell r="AO185">
            <v>294.202703406171</v>
          </cell>
        </row>
        <row r="186">
          <cell r="AB186">
            <v>42491</v>
          </cell>
        </row>
        <row r="186">
          <cell r="AK186">
            <v>31.3019077143334</v>
          </cell>
        </row>
        <row r="186">
          <cell r="AO186">
            <v>302.130440979301</v>
          </cell>
        </row>
        <row r="187">
          <cell r="AB187">
            <v>42522</v>
          </cell>
        </row>
        <row r="187">
          <cell r="AK187">
            <v>32.2200694386384</v>
          </cell>
        </row>
        <row r="187">
          <cell r="AO187">
            <v>290.613353852084</v>
          </cell>
        </row>
        <row r="188">
          <cell r="AB188">
            <v>42552</v>
          </cell>
        </row>
        <row r="188">
          <cell r="AK188">
            <v>32.1074245777429</v>
          </cell>
        </row>
        <row r="188">
          <cell r="AO188">
            <v>298.437611335952</v>
          </cell>
        </row>
        <row r="189">
          <cell r="AB189">
            <v>42583</v>
          </cell>
        </row>
        <row r="189">
          <cell r="AK189">
            <v>33.1279793498411</v>
          </cell>
        </row>
        <row r="189">
          <cell r="AO189">
            <v>296.573111713073</v>
          </cell>
        </row>
        <row r="190">
          <cell r="AB190">
            <v>42614</v>
          </cell>
        </row>
        <row r="190">
          <cell r="AK190">
            <v>32.7470678398464</v>
          </cell>
        </row>
        <row r="190">
          <cell r="AO190">
            <v>285.258124699059</v>
          </cell>
        </row>
        <row r="191">
          <cell r="AB191">
            <v>42644</v>
          </cell>
        </row>
        <row r="191">
          <cell r="AK191">
            <v>32.7849615121958</v>
          </cell>
        </row>
        <row r="191">
          <cell r="AO191">
            <v>292.928196552872</v>
          </cell>
        </row>
        <row r="192">
          <cell r="AB192">
            <v>42675</v>
          </cell>
        </row>
        <row r="192">
          <cell r="AK192">
            <v>35.040806090745</v>
          </cell>
        </row>
        <row r="192">
          <cell r="AO192">
            <v>281.831329500846</v>
          </cell>
        </row>
        <row r="193">
          <cell r="AB193">
            <v>42705</v>
          </cell>
        </row>
        <row r="193">
          <cell r="AK193">
            <v>36.5655453215067</v>
          </cell>
        </row>
        <row r="193">
          <cell r="AO193">
            <v>289.57972335114</v>
          </cell>
        </row>
        <row r="194">
          <cell r="AB194">
            <v>42736</v>
          </cell>
        </row>
        <row r="194">
          <cell r="AK194">
            <v>36.2292090133521</v>
          </cell>
        </row>
        <row r="194">
          <cell r="AO194">
            <v>287.937794252563</v>
          </cell>
        </row>
        <row r="195">
          <cell r="AB195">
            <v>42767</v>
          </cell>
        </row>
        <row r="195">
          <cell r="AK195">
            <v>35.6282238789326</v>
          </cell>
        </row>
        <row r="195">
          <cell r="AO195">
            <v>258.728845366763</v>
          </cell>
        </row>
        <row r="196">
          <cell r="AB196">
            <v>42795</v>
          </cell>
        </row>
        <row r="196">
          <cell r="AK196">
            <v>34.3671888681974</v>
          </cell>
        </row>
        <row r="196">
          <cell r="AO196">
            <v>284.834812306384</v>
          </cell>
        </row>
        <row r="197">
          <cell r="AB197">
            <v>42826</v>
          </cell>
        </row>
        <row r="197">
          <cell r="AK197">
            <v>31.5163488067863</v>
          </cell>
        </row>
        <row r="197">
          <cell r="AO197">
            <v>274.126535524352</v>
          </cell>
        </row>
        <row r="198">
          <cell r="AB198">
            <v>42856</v>
          </cell>
        </row>
        <row r="198">
          <cell r="AK198">
            <v>31.5844523358683</v>
          </cell>
        </row>
        <row r="198">
          <cell r="AO198">
            <v>281.656760078305</v>
          </cell>
        </row>
        <row r="199">
          <cell r="AB199">
            <v>42887</v>
          </cell>
        </row>
        <row r="199">
          <cell r="AK199">
            <v>32.2200694386384</v>
          </cell>
        </row>
        <row r="199">
          <cell r="AO199">
            <v>271.065496060802</v>
          </cell>
        </row>
        <row r="200">
          <cell r="AB200">
            <v>42917</v>
          </cell>
        </row>
        <row r="200">
          <cell r="AK200">
            <v>32.1074245777429</v>
          </cell>
        </row>
        <row r="200">
          <cell r="AO200">
            <v>278.509101335779</v>
          </cell>
        </row>
        <row r="201">
          <cell r="AB201">
            <v>42948</v>
          </cell>
        </row>
        <row r="201">
          <cell r="AK201">
            <v>33.1279793498411</v>
          </cell>
        </row>
        <row r="201">
          <cell r="AO201">
            <v>276.921046871104</v>
          </cell>
        </row>
        <row r="202">
          <cell r="AB202">
            <v>42979</v>
          </cell>
        </row>
        <row r="202">
          <cell r="AK202">
            <v>32.7037516125451</v>
          </cell>
        </row>
        <row r="202">
          <cell r="AO202">
            <v>266.504206821808</v>
          </cell>
        </row>
        <row r="203">
          <cell r="AB203">
            <v>43009</v>
          </cell>
        </row>
        <row r="203">
          <cell r="AK203">
            <v>32.826912838507</v>
          </cell>
        </row>
        <row r="203">
          <cell r="AO203">
            <v>273.818801066165</v>
          </cell>
        </row>
        <row r="204">
          <cell r="AB204">
            <v>43040</v>
          </cell>
        </row>
        <row r="204">
          <cell r="AK204">
            <v>35.040806090745</v>
          </cell>
        </row>
        <row r="204">
          <cell r="AO204">
            <v>263.516260862506</v>
          </cell>
        </row>
        <row r="205">
          <cell r="AB205">
            <v>43070</v>
          </cell>
        </row>
        <row r="205">
          <cell r="AK205">
            <v>36.2380228426193</v>
          </cell>
        </row>
        <row r="205">
          <cell r="AO205">
            <v>270.746384571981</v>
          </cell>
        </row>
        <row r="206">
          <cell r="AB206">
            <v>43101</v>
          </cell>
        </row>
        <row r="206">
          <cell r="AK206">
            <v>36.5562295976119</v>
          </cell>
        </row>
        <row r="206">
          <cell r="AO206">
            <v>269.19635247236</v>
          </cell>
        </row>
        <row r="207">
          <cell r="AB207">
            <v>43132</v>
          </cell>
        </row>
        <row r="207">
          <cell r="AK207">
            <v>35.6282238789326</v>
          </cell>
        </row>
        <row r="207">
          <cell r="AO207">
            <v>241.87584118822</v>
          </cell>
        </row>
        <row r="208">
          <cell r="AB208">
            <v>43160</v>
          </cell>
        </row>
        <row r="208">
          <cell r="AK208">
            <v>34.3236585466417</v>
          </cell>
        </row>
        <row r="208">
          <cell r="AO208">
            <v>266.267310683216</v>
          </cell>
        </row>
        <row r="209">
          <cell r="AB209">
            <v>43191</v>
          </cell>
        </row>
        <row r="209">
          <cell r="AK209">
            <v>31.5580923151397</v>
          </cell>
        </row>
        <row r="209">
          <cell r="AO209">
            <v>256.243130724995</v>
          </cell>
        </row>
        <row r="210">
          <cell r="AB210">
            <v>43221</v>
          </cell>
        </row>
        <row r="210">
          <cell r="AK210">
            <v>31.5844523358683</v>
          </cell>
        </row>
        <row r="210">
          <cell r="AO210">
            <v>263.26777498501</v>
          </cell>
        </row>
        <row r="211">
          <cell r="AB211">
            <v>43252</v>
          </cell>
        </row>
        <row r="211">
          <cell r="AK211">
            <v>32.1778413004488</v>
          </cell>
        </row>
        <row r="211">
          <cell r="AO211">
            <v>253.354215219698</v>
          </cell>
        </row>
        <row r="212">
          <cell r="AB212">
            <v>43282</v>
          </cell>
        </row>
        <row r="212">
          <cell r="AK212">
            <v>32.1488802582823</v>
          </cell>
        </row>
        <row r="212">
          <cell r="AO212">
            <v>260.29729613117</v>
          </cell>
        </row>
        <row r="213">
          <cell r="AB213">
            <v>43313</v>
          </cell>
        </row>
        <row r="213">
          <cell r="AK213">
            <v>33.1279793498411</v>
          </cell>
        </row>
        <row r="213">
          <cell r="AO213">
            <v>258.79877337838</v>
          </cell>
        </row>
        <row r="214">
          <cell r="AB214">
            <v>43344</v>
          </cell>
        </row>
        <row r="214">
          <cell r="AK214">
            <v>32.4005380214354</v>
          </cell>
        </row>
        <row r="214">
          <cell r="AO214">
            <v>249.050082532933</v>
          </cell>
        </row>
        <row r="215">
          <cell r="AB215">
            <v>43374</v>
          </cell>
        </row>
        <row r="215">
          <cell r="AK215">
            <v>33.1205721226854</v>
          </cell>
        </row>
        <row r="215">
          <cell r="AO215">
            <v>255.87170168756</v>
          </cell>
        </row>
        <row r="216">
          <cell r="AB216">
            <v>43405</v>
          </cell>
        </row>
        <row r="216">
          <cell r="AK216">
            <v>35.040806090745</v>
          </cell>
        </row>
        <row r="216">
          <cell r="AO216">
            <v>246.231032207319</v>
          </cell>
        </row>
        <row r="217">
          <cell r="AB217">
            <v>43435</v>
          </cell>
        </row>
        <row r="217">
          <cell r="AK217">
            <v>36.2380228426193</v>
          </cell>
        </row>
        <row r="217">
          <cell r="AO217">
            <v>252.973136170927</v>
          </cell>
        </row>
        <row r="218">
          <cell r="AB218">
            <v>43466</v>
          </cell>
        </row>
        <row r="218">
          <cell r="AK218">
            <v>36.5562295976119</v>
          </cell>
        </row>
        <row r="218">
          <cell r="AO218">
            <v>251.510949246019</v>
          </cell>
        </row>
        <row r="219">
          <cell r="AB219">
            <v>43497</v>
          </cell>
        </row>
        <row r="219">
          <cell r="AK219">
            <v>35.6282238789326</v>
          </cell>
        </row>
        <row r="219">
          <cell r="AO219">
            <v>225.973425176225</v>
          </cell>
        </row>
        <row r="220">
          <cell r="AB220">
            <v>43525</v>
          </cell>
        </row>
        <row r="220">
          <cell r="AK220">
            <v>34.0189462957521</v>
          </cell>
        </row>
        <row r="220">
          <cell r="AO220">
            <v>248.748159048132</v>
          </cell>
        </row>
        <row r="221">
          <cell r="AB221">
            <v>43556</v>
          </cell>
        </row>
        <row r="221">
          <cell r="AK221">
            <v>31.8502968736132</v>
          </cell>
        </row>
        <row r="221">
          <cell r="AO221">
            <v>239.370502153239</v>
          </cell>
        </row>
        <row r="222">
          <cell r="AB222">
            <v>43586</v>
          </cell>
        </row>
        <row r="222">
          <cell r="AK222">
            <v>31.5844523358683</v>
          </cell>
        </row>
        <row r="222">
          <cell r="AO222">
            <v>245.919222526832</v>
          </cell>
        </row>
        <row r="223">
          <cell r="AB223">
            <v>43617</v>
          </cell>
        </row>
        <row r="223">
          <cell r="AK223">
            <v>31.8822443331219</v>
          </cell>
        </row>
        <row r="223">
          <cell r="AO223">
            <v>236.646063795338</v>
          </cell>
        </row>
        <row r="224">
          <cell r="AB224">
            <v>43647</v>
          </cell>
        </row>
        <row r="224">
          <cell r="AK224">
            <v>32.4390700220579</v>
          </cell>
        </row>
        <row r="224">
          <cell r="AO224">
            <v>243.118038791826</v>
          </cell>
        </row>
        <row r="225">
          <cell r="AB225">
            <v>43678</v>
          </cell>
        </row>
        <row r="225">
          <cell r="AK225">
            <v>33.0860186413549</v>
          </cell>
        </row>
        <row r="225">
          <cell r="AO225">
            <v>241.705053290162</v>
          </cell>
        </row>
        <row r="226">
          <cell r="AB226">
            <v>43709</v>
          </cell>
        </row>
        <row r="226">
          <cell r="AK226">
            <v>32.4438542487368</v>
          </cell>
        </row>
        <row r="226">
          <cell r="AO226">
            <v>232.587614665469</v>
          </cell>
        </row>
        <row r="227">
          <cell r="AB227">
            <v>43739</v>
          </cell>
        </row>
        <row r="227">
          <cell r="AK227">
            <v>33.1205721226854</v>
          </cell>
        </row>
        <row r="227">
          <cell r="AO227">
            <v>238.945320475526</v>
          </cell>
        </row>
        <row r="228">
          <cell r="AB228">
            <v>43770</v>
          </cell>
        </row>
        <row r="228">
          <cell r="AK228">
            <v>34.9944558181382</v>
          </cell>
        </row>
        <row r="228">
          <cell r="AO228">
            <v>229.929892883284</v>
          </cell>
        </row>
        <row r="229">
          <cell r="AB229">
            <v>43800</v>
          </cell>
        </row>
        <row r="229">
          <cell r="AK229">
            <v>36.2848117681746</v>
          </cell>
        </row>
        <row r="229">
          <cell r="AO229">
            <v>236.212803791199</v>
          </cell>
        </row>
        <row r="230">
          <cell r="AB230">
            <v>43831</v>
          </cell>
        </row>
        <row r="230">
          <cell r="AK230">
            <v>36.5562295976119</v>
          </cell>
        </row>
        <row r="230">
          <cell r="AO230">
            <v>234.834509760806</v>
          </cell>
        </row>
        <row r="231">
          <cell r="AB231">
            <v>43862</v>
          </cell>
        </row>
        <row r="231">
          <cell r="AK231">
            <v>35.6351453405895</v>
          </cell>
        </row>
        <row r="231">
          <cell r="AO231">
            <v>218.476416897162</v>
          </cell>
        </row>
        <row r="232">
          <cell r="AB232">
            <v>43891</v>
          </cell>
        </row>
        <row r="232">
          <cell r="AK232">
            <v>34.0624766173078</v>
          </cell>
        </row>
        <row r="232">
          <cell r="AO232">
            <v>232.186552435602</v>
          </cell>
        </row>
        <row r="233">
          <cell r="AB233">
            <v>43922</v>
          </cell>
        </row>
        <row r="233">
          <cell r="AK233">
            <v>31.8502968736132</v>
          </cell>
        </row>
        <row r="233">
          <cell r="AO233">
            <v>223.421074139898</v>
          </cell>
        </row>
        <row r="234">
          <cell r="AB234">
            <v>43952</v>
          </cell>
        </row>
        <row r="234">
          <cell r="AK234">
            <v>31.2615441969713</v>
          </cell>
        </row>
        <row r="234">
          <cell r="AO234">
            <v>229.520931515157</v>
          </cell>
        </row>
        <row r="235">
          <cell r="AB235">
            <v>43983</v>
          </cell>
        </row>
        <row r="235">
          <cell r="AK235">
            <v>32.2200694386384</v>
          </cell>
        </row>
        <row r="235">
          <cell r="AO235">
            <v>220.854078401228</v>
          </cell>
        </row>
        <row r="236">
          <cell r="AB236">
            <v>44013</v>
          </cell>
        </row>
        <row r="236">
          <cell r="AK236">
            <v>32.4805257025973</v>
          </cell>
        </row>
        <row r="236">
          <cell r="AO236">
            <v>226.881789633666</v>
          </cell>
        </row>
        <row r="237">
          <cell r="AB237">
            <v>44044</v>
          </cell>
        </row>
        <row r="237">
          <cell r="AK237">
            <v>32.7922936819516</v>
          </cell>
        </row>
        <row r="237">
          <cell r="AO237">
            <v>225.550666975076</v>
          </cell>
        </row>
        <row r="238">
          <cell r="AB238">
            <v>44075</v>
          </cell>
        </row>
        <row r="238">
          <cell r="AK238">
            <v>32.7470678398464</v>
          </cell>
        </row>
        <row r="238">
          <cell r="AO238">
            <v>217.030759096873</v>
          </cell>
        </row>
        <row r="239">
          <cell r="AB239">
            <v>44105</v>
          </cell>
        </row>
        <row r="239">
          <cell r="AK239">
            <v>33.0786207963742</v>
          </cell>
        </row>
        <row r="239">
          <cell r="AO239">
            <v>222.951065846735</v>
          </cell>
        </row>
        <row r="240">
          <cell r="AB240">
            <v>44136</v>
          </cell>
        </row>
        <row r="240">
          <cell r="AK240">
            <v>34.7163541824974</v>
          </cell>
        </row>
        <row r="240">
          <cell r="AO240">
            <v>214.527405487343</v>
          </cell>
        </row>
        <row r="241">
          <cell r="AB241">
            <v>44166</v>
          </cell>
        </row>
        <row r="241">
          <cell r="AK241">
            <v>36.6123342470621</v>
          </cell>
        </row>
        <row r="241">
          <cell r="AO241">
            <v>220.377421586698</v>
          </cell>
        </row>
        <row r="242">
          <cell r="AB242">
            <v>44197</v>
          </cell>
        </row>
        <row r="242">
          <cell r="AK242">
            <v>36.6123342470621</v>
          </cell>
        </row>
        <row r="242">
          <cell r="AO242">
            <v>219.079385277894</v>
          </cell>
        </row>
        <row r="243">
          <cell r="AB243">
            <v>44228</v>
          </cell>
        </row>
        <row r="243">
          <cell r="AK243">
            <v>36.6123342470621</v>
          </cell>
        </row>
        <row r="243">
          <cell r="AO243">
            <v>217.901341301666</v>
          </cell>
        </row>
        <row r="244">
          <cell r="AB244">
            <v>44256</v>
          </cell>
        </row>
        <row r="244">
          <cell r="AK244">
            <v>36.6123342470621</v>
          </cell>
        </row>
        <row r="244">
          <cell r="AO244">
            <v>216.627205398145</v>
          </cell>
        </row>
        <row r="245">
          <cell r="AB245">
            <v>44287</v>
          </cell>
        </row>
        <row r="245">
          <cell r="AK245">
            <v>36.6123342470621</v>
          </cell>
        </row>
        <row r="245">
          <cell r="AO245">
            <v>215.385714827788</v>
          </cell>
        </row>
        <row r="246">
          <cell r="AB246">
            <v>44317</v>
          </cell>
        </row>
        <row r="246">
          <cell r="AK246">
            <v>36.6123342470621</v>
          </cell>
        </row>
        <row r="246">
          <cell r="AO246">
            <v>214.116928970717</v>
          </cell>
        </row>
        <row r="247">
          <cell r="AB247">
            <v>44348</v>
          </cell>
        </row>
        <row r="247">
          <cell r="AK247">
            <v>36.6123342470621</v>
          </cell>
        </row>
        <row r="247">
          <cell r="AO247">
            <v>212.887890650257</v>
          </cell>
        </row>
        <row r="248">
          <cell r="AB248">
            <v>44378</v>
          </cell>
        </row>
        <row r="248">
          <cell r="AK248">
            <v>36.6123342470621</v>
          </cell>
        </row>
        <row r="248">
          <cell r="AO248">
            <v>211.631896083757</v>
          </cell>
        </row>
        <row r="249">
          <cell r="AB249">
            <v>44409</v>
          </cell>
        </row>
        <row r="250">
          <cell r="AB250">
            <v>44440</v>
          </cell>
        </row>
      </sheetData>
      <sheetData sheetId="2">
        <row r="12">
          <cell r="A12">
            <v>37225</v>
          </cell>
        </row>
        <row r="12">
          <cell r="D12">
            <v>1.0365243</v>
          </cell>
        </row>
        <row r="13">
          <cell r="A13">
            <v>37226</v>
          </cell>
        </row>
        <row r="13">
          <cell r="D13">
            <v>1.06829398</v>
          </cell>
        </row>
        <row r="14">
          <cell r="A14">
            <v>37257</v>
          </cell>
        </row>
        <row r="14">
          <cell r="D14">
            <v>-30.9125850283736</v>
          </cell>
        </row>
        <row r="15">
          <cell r="A15">
            <v>37288</v>
          </cell>
        </row>
        <row r="15">
          <cell r="D15">
            <v>-27.7908011226117</v>
          </cell>
        </row>
        <row r="16">
          <cell r="A16">
            <v>37316</v>
          </cell>
        </row>
        <row r="16">
          <cell r="D16">
            <v>-30.6853138186065</v>
          </cell>
        </row>
        <row r="17">
          <cell r="A17">
            <v>37347</v>
          </cell>
        </row>
        <row r="17">
          <cell r="D17">
            <v>0.0259791686028024</v>
          </cell>
        </row>
        <row r="18">
          <cell r="A18">
            <v>37377</v>
          </cell>
        </row>
        <row r="18">
          <cell r="D18">
            <v>0.0584290687294669</v>
          </cell>
        </row>
        <row r="19">
          <cell r="A19">
            <v>37408</v>
          </cell>
        </row>
        <row r="19">
          <cell r="D19">
            <v>0.099763752163426</v>
          </cell>
        </row>
        <row r="20">
          <cell r="A20">
            <v>37438</v>
          </cell>
        </row>
        <row r="20">
          <cell r="D20">
            <v>-212.50256866441</v>
          </cell>
        </row>
        <row r="21">
          <cell r="A21">
            <v>37469</v>
          </cell>
        </row>
        <row r="21">
          <cell r="D21">
            <v>-211.941419035568</v>
          </cell>
        </row>
        <row r="22">
          <cell r="A22">
            <v>37500</v>
          </cell>
        </row>
        <row r="22">
          <cell r="D22">
            <v>-204.555525191241</v>
          </cell>
        </row>
        <row r="23">
          <cell r="A23">
            <v>37530</v>
          </cell>
        </row>
        <row r="23">
          <cell r="D23">
            <v>-29.9632037520533</v>
          </cell>
        </row>
        <row r="24">
          <cell r="A24">
            <v>37561</v>
          </cell>
        </row>
        <row r="24">
          <cell r="D24">
            <v>-28.9024067291844</v>
          </cell>
        </row>
        <row r="25">
          <cell r="A25">
            <v>37591</v>
          </cell>
        </row>
        <row r="25">
          <cell r="D25">
            <v>-29.7905918841224</v>
          </cell>
        </row>
        <row r="26">
          <cell r="A26">
            <v>37622</v>
          </cell>
        </row>
        <row r="26">
          <cell r="D26">
            <v>-339.165252845751</v>
          </cell>
        </row>
        <row r="27">
          <cell r="A27">
            <v>37653</v>
          </cell>
        </row>
        <row r="27">
          <cell r="D27">
            <v>-305.360638358941</v>
          </cell>
        </row>
        <row r="28">
          <cell r="A28">
            <v>37681</v>
          </cell>
        </row>
        <row r="28">
          <cell r="D28">
            <v>-337.098781598194</v>
          </cell>
        </row>
        <row r="29">
          <cell r="A29">
            <v>37712</v>
          </cell>
        </row>
        <row r="29">
          <cell r="D29">
            <v>-325.138404906676</v>
          </cell>
        </row>
        <row r="30">
          <cell r="A30">
            <v>37742</v>
          </cell>
        </row>
        <row r="30">
          <cell r="D30">
            <v>-334.876029587157</v>
          </cell>
        </row>
        <row r="31">
          <cell r="A31">
            <v>37773</v>
          </cell>
        </row>
        <row r="31">
          <cell r="D31">
            <v>-322.944443899002</v>
          </cell>
        </row>
        <row r="32">
          <cell r="A32">
            <v>37803</v>
          </cell>
        </row>
        <row r="32">
          <cell r="D32">
            <v>-332.568081116627</v>
          </cell>
        </row>
        <row r="33">
          <cell r="A33">
            <v>37834</v>
          </cell>
        </row>
        <row r="33">
          <cell r="D33">
            <v>-331.363941819459</v>
          </cell>
        </row>
        <row r="34">
          <cell r="A34">
            <v>37865</v>
          </cell>
        </row>
        <row r="34">
          <cell r="D34">
            <v>-319.484983765254</v>
          </cell>
        </row>
        <row r="35">
          <cell r="A35">
            <v>37895</v>
          </cell>
        </row>
        <row r="35">
          <cell r="D35">
            <v>-328.932646753326</v>
          </cell>
        </row>
        <row r="36">
          <cell r="A36">
            <v>37926</v>
          </cell>
        </row>
        <row r="36">
          <cell r="D36">
            <v>-317.104330983296</v>
          </cell>
        </row>
        <row r="37">
          <cell r="A37">
            <v>37956</v>
          </cell>
        </row>
        <row r="37">
          <cell r="D37">
            <v>-326.460849340128</v>
          </cell>
        </row>
        <row r="38">
          <cell r="A38">
            <v>37987</v>
          </cell>
        </row>
        <row r="38">
          <cell r="D38">
            <v>-186.25608586</v>
          </cell>
        </row>
        <row r="39">
          <cell r="A39">
            <v>38018</v>
          </cell>
        </row>
        <row r="39">
          <cell r="D39">
            <v>-173.53993228</v>
          </cell>
        </row>
        <row r="40">
          <cell r="A40">
            <v>38047</v>
          </cell>
        </row>
        <row r="40">
          <cell r="D40">
            <v>-184.7989312</v>
          </cell>
        </row>
        <row r="41">
          <cell r="A41">
            <v>38078</v>
          </cell>
        </row>
        <row r="41">
          <cell r="D41">
            <v>-178.09411893</v>
          </cell>
        </row>
        <row r="42">
          <cell r="A42">
            <v>38108</v>
          </cell>
        </row>
        <row r="42">
          <cell r="D42">
            <v>-183.2771915</v>
          </cell>
        </row>
        <row r="43">
          <cell r="A43">
            <v>38139</v>
          </cell>
        </row>
        <row r="43">
          <cell r="D43">
            <v>-176.60193772</v>
          </cell>
        </row>
        <row r="44">
          <cell r="A44">
            <v>38169</v>
          </cell>
        </row>
        <row r="44">
          <cell r="D44">
            <v>-181.7160475</v>
          </cell>
        </row>
        <row r="45">
          <cell r="A45">
            <v>38200</v>
          </cell>
        </row>
        <row r="45">
          <cell r="D45">
            <v>-180.90798024</v>
          </cell>
        </row>
        <row r="46">
          <cell r="A46">
            <v>38231</v>
          </cell>
        </row>
        <row r="46">
          <cell r="D46">
            <v>-174.28086546</v>
          </cell>
        </row>
        <row r="47">
          <cell r="A47">
            <v>38261</v>
          </cell>
        </row>
        <row r="47">
          <cell r="D47">
            <v>-179.28979107</v>
          </cell>
        </row>
        <row r="48">
          <cell r="A48">
            <v>38292</v>
          </cell>
        </row>
        <row r="48">
          <cell r="D48">
            <v>-172.72588021</v>
          </cell>
        </row>
        <row r="49">
          <cell r="A49">
            <v>38322</v>
          </cell>
        </row>
        <row r="49">
          <cell r="D49">
            <v>-177.73157077</v>
          </cell>
        </row>
        <row r="50">
          <cell r="A50">
            <v>38353</v>
          </cell>
        </row>
        <row r="50">
          <cell r="D50">
            <v>-176.94875666</v>
          </cell>
        </row>
        <row r="51">
          <cell r="A51">
            <v>38384</v>
          </cell>
        </row>
        <row r="51">
          <cell r="D51">
            <v>-159.11229594</v>
          </cell>
        </row>
        <row r="52">
          <cell r="A52">
            <v>38412</v>
          </cell>
        </row>
        <row r="52">
          <cell r="D52">
            <v>-175.44267585</v>
          </cell>
        </row>
        <row r="53">
          <cell r="A53">
            <v>38443</v>
          </cell>
        </row>
        <row r="53">
          <cell r="D53">
            <v>-169.00939419</v>
          </cell>
        </row>
        <row r="54">
          <cell r="A54">
            <v>38473</v>
          </cell>
        </row>
        <row r="54">
          <cell r="D54">
            <v>-173.8638915</v>
          </cell>
        </row>
        <row r="55">
          <cell r="A55">
            <v>38504</v>
          </cell>
        </row>
        <row r="55">
          <cell r="D55">
            <v>-167.47102748</v>
          </cell>
        </row>
        <row r="56">
          <cell r="A56">
            <v>38534</v>
          </cell>
        </row>
        <row r="56">
          <cell r="D56">
            <v>-172.26394693</v>
          </cell>
        </row>
        <row r="57">
          <cell r="A57">
            <v>38565</v>
          </cell>
        </row>
        <row r="57">
          <cell r="D57">
            <v>-171.44302811</v>
          </cell>
        </row>
        <row r="58">
          <cell r="A58">
            <v>38596</v>
          </cell>
        </row>
        <row r="58">
          <cell r="D58">
            <v>-165.11320787</v>
          </cell>
        </row>
        <row r="59">
          <cell r="A59">
            <v>38626</v>
          </cell>
        </row>
        <row r="59">
          <cell r="D59">
            <v>-169.81280667</v>
          </cell>
        </row>
        <row r="60">
          <cell r="A60">
            <v>38657</v>
          </cell>
        </row>
        <row r="60">
          <cell r="D60">
            <v>-163.52613226</v>
          </cell>
        </row>
        <row r="61">
          <cell r="A61">
            <v>38687</v>
          </cell>
        </row>
        <row r="61">
          <cell r="D61">
            <v>-168.16360106</v>
          </cell>
        </row>
        <row r="62">
          <cell r="A62">
            <v>38718</v>
          </cell>
        </row>
        <row r="62">
          <cell r="D62">
            <v>-167.31848458</v>
          </cell>
        </row>
        <row r="63">
          <cell r="A63">
            <v>38749</v>
          </cell>
        </row>
        <row r="63">
          <cell r="D63">
            <v>-150.35892105</v>
          </cell>
        </row>
        <row r="64">
          <cell r="A64">
            <v>38777</v>
          </cell>
        </row>
        <row r="64">
          <cell r="D64">
            <v>-165.69752719</v>
          </cell>
        </row>
        <row r="65">
          <cell r="A65">
            <v>38808</v>
          </cell>
        </row>
        <row r="65">
          <cell r="D65">
            <v>-159.52207921</v>
          </cell>
        </row>
        <row r="66">
          <cell r="A66">
            <v>38838</v>
          </cell>
        </row>
        <row r="66">
          <cell r="D66">
            <v>-164.00508774</v>
          </cell>
        </row>
        <row r="67">
          <cell r="A67">
            <v>38869</v>
          </cell>
        </row>
        <row r="67">
          <cell r="D67">
            <v>-157.87628792</v>
          </cell>
        </row>
        <row r="68">
          <cell r="A68">
            <v>38899</v>
          </cell>
        </row>
        <row r="68">
          <cell r="D68">
            <v>-162.29670587</v>
          </cell>
        </row>
        <row r="69">
          <cell r="A69">
            <v>38930</v>
          </cell>
        </row>
        <row r="69">
          <cell r="D69">
            <v>-161.42268298</v>
          </cell>
        </row>
        <row r="70">
          <cell r="A70">
            <v>38961</v>
          </cell>
        </row>
        <row r="70">
          <cell r="D70">
            <v>-155.36601717</v>
          </cell>
        </row>
        <row r="71">
          <cell r="A71">
            <v>38991</v>
          </cell>
        </row>
        <row r="71">
          <cell r="D71">
            <v>-159.69191511</v>
          </cell>
        </row>
        <row r="72">
          <cell r="A72">
            <v>39022</v>
          </cell>
        </row>
        <row r="72">
          <cell r="D72">
            <v>-153.73552753</v>
          </cell>
        </row>
        <row r="73">
          <cell r="A73">
            <v>39052</v>
          </cell>
        </row>
        <row r="73">
          <cell r="D73">
            <v>-158.10151838</v>
          </cell>
        </row>
        <row r="74">
          <cell r="A74">
            <v>39083</v>
          </cell>
        </row>
        <row r="74">
          <cell r="D74">
            <v>-157.31668511</v>
          </cell>
        </row>
        <row r="75">
          <cell r="A75">
            <v>39114</v>
          </cell>
        </row>
        <row r="75">
          <cell r="D75">
            <v>-141.38271849</v>
          </cell>
        </row>
        <row r="76">
          <cell r="A76">
            <v>39142</v>
          </cell>
        </row>
        <row r="76">
          <cell r="D76">
            <v>-155.82029411</v>
          </cell>
        </row>
        <row r="77">
          <cell r="A77">
            <v>39173</v>
          </cell>
        </row>
        <row r="77">
          <cell r="D77">
            <v>-150.0316948</v>
          </cell>
        </row>
        <row r="78">
          <cell r="A78">
            <v>39203</v>
          </cell>
        </row>
        <row r="78">
          <cell r="D78">
            <v>-154.26982467</v>
          </cell>
        </row>
        <row r="79">
          <cell r="A79">
            <v>39234</v>
          </cell>
        </row>
        <row r="79">
          <cell r="D79">
            <v>-148.52971445</v>
          </cell>
        </row>
        <row r="80">
          <cell r="A80">
            <v>39264</v>
          </cell>
        </row>
        <row r="80">
          <cell r="D80">
            <v>-152.71635314</v>
          </cell>
        </row>
        <row r="81">
          <cell r="A81">
            <v>39295</v>
          </cell>
        </row>
        <row r="81">
          <cell r="D81">
            <v>-151.92586422</v>
          </cell>
        </row>
        <row r="82">
          <cell r="A82">
            <v>39326</v>
          </cell>
        </row>
        <row r="82">
          <cell r="D82">
            <v>-146.25944398</v>
          </cell>
        </row>
        <row r="83">
          <cell r="A83">
            <v>39356</v>
          </cell>
        </row>
        <row r="83">
          <cell r="D83">
            <v>-150.36863569</v>
          </cell>
        </row>
        <row r="84">
          <cell r="A84">
            <v>39387</v>
          </cell>
        </row>
        <row r="84">
          <cell r="D84">
            <v>-144.75142396</v>
          </cell>
        </row>
        <row r="85">
          <cell r="A85">
            <v>39417</v>
          </cell>
        </row>
        <row r="85">
          <cell r="D85">
            <v>-148.80942245</v>
          </cell>
        </row>
        <row r="86">
          <cell r="A86">
            <v>39448</v>
          </cell>
        </row>
        <row r="86">
          <cell r="D86">
            <v>-148.01640282</v>
          </cell>
        </row>
        <row r="87">
          <cell r="A87">
            <v>39479</v>
          </cell>
        </row>
        <row r="87">
          <cell r="D87">
            <v>-137.72476614</v>
          </cell>
        </row>
        <row r="88">
          <cell r="A88">
            <v>39508</v>
          </cell>
        </row>
        <row r="88">
          <cell r="D88">
            <v>-146.48055708</v>
          </cell>
        </row>
        <row r="89">
          <cell r="A89">
            <v>39539</v>
          </cell>
        </row>
        <row r="89">
          <cell r="D89">
            <v>-140.98706674</v>
          </cell>
        </row>
        <row r="90">
          <cell r="A90">
            <v>39569</v>
          </cell>
        </row>
        <row r="90">
          <cell r="D90">
            <v>-144.91812777</v>
          </cell>
        </row>
        <row r="91">
          <cell r="A91">
            <v>39600</v>
          </cell>
        </row>
        <row r="91">
          <cell r="D91">
            <v>-139.47469315</v>
          </cell>
        </row>
        <row r="92">
          <cell r="A92">
            <v>39630</v>
          </cell>
        </row>
        <row r="92">
          <cell r="D92">
            <v>-143.35509201</v>
          </cell>
        </row>
        <row r="93">
          <cell r="A93">
            <v>39661</v>
          </cell>
        </row>
        <row r="93">
          <cell r="D93">
            <v>-142.56065369</v>
          </cell>
        </row>
        <row r="94">
          <cell r="A94">
            <v>39692</v>
          </cell>
        </row>
        <row r="94">
          <cell r="D94">
            <v>-137.19310514</v>
          </cell>
        </row>
        <row r="95">
          <cell r="A95">
            <v>39722</v>
          </cell>
        </row>
        <row r="95">
          <cell r="D95">
            <v>-140.99743151</v>
          </cell>
        </row>
        <row r="96">
          <cell r="A96">
            <v>39753</v>
          </cell>
        </row>
        <row r="96">
          <cell r="D96">
            <v>-135.68043736</v>
          </cell>
        </row>
        <row r="97">
          <cell r="A97">
            <v>39783</v>
          </cell>
        </row>
        <row r="97">
          <cell r="D97">
            <v>-139.43456202</v>
          </cell>
        </row>
        <row r="98">
          <cell r="A98">
            <v>39814</v>
          </cell>
        </row>
        <row r="98">
          <cell r="D98">
            <v>-138.64057246</v>
          </cell>
        </row>
        <row r="99">
          <cell r="A99">
            <v>39845</v>
          </cell>
        </row>
        <row r="99">
          <cell r="D99">
            <v>-124.50680476</v>
          </cell>
        </row>
        <row r="100">
          <cell r="A100">
            <v>39873</v>
          </cell>
        </row>
        <row r="100">
          <cell r="D100">
            <v>-137.13012534</v>
          </cell>
        </row>
        <row r="101">
          <cell r="A101">
            <v>39904</v>
          </cell>
        </row>
        <row r="101">
          <cell r="D101">
            <v>-131.9389903</v>
          </cell>
        </row>
        <row r="102">
          <cell r="A102">
            <v>39934</v>
          </cell>
        </row>
        <row r="102">
          <cell r="D102">
            <v>-135.56973196</v>
          </cell>
        </row>
        <row r="103">
          <cell r="A103">
            <v>39965</v>
          </cell>
        </row>
        <row r="103">
          <cell r="D103">
            <v>-130.4296929</v>
          </cell>
        </row>
        <row r="104">
          <cell r="A104">
            <v>39995</v>
          </cell>
        </row>
        <row r="104">
          <cell r="D104">
            <v>-134.01097411</v>
          </cell>
        </row>
        <row r="105">
          <cell r="A105">
            <v>40026</v>
          </cell>
        </row>
        <row r="105">
          <cell r="D105">
            <v>-133.21956011</v>
          </cell>
        </row>
        <row r="106">
          <cell r="A106">
            <v>40057</v>
          </cell>
        </row>
        <row r="106">
          <cell r="D106">
            <v>-128.15681398</v>
          </cell>
        </row>
        <row r="107">
          <cell r="A107">
            <v>40087</v>
          </cell>
        </row>
        <row r="107">
          <cell r="D107">
            <v>-131.66394488</v>
          </cell>
        </row>
        <row r="108">
          <cell r="A108">
            <v>40118</v>
          </cell>
        </row>
        <row r="108">
          <cell r="D108">
            <v>-126.65257943</v>
          </cell>
        </row>
        <row r="109">
          <cell r="A109">
            <v>40148</v>
          </cell>
        </row>
        <row r="109">
          <cell r="D109">
            <v>-130.11085438</v>
          </cell>
        </row>
        <row r="110">
          <cell r="A110">
            <v>40179</v>
          </cell>
        </row>
        <row r="110">
          <cell r="D110">
            <v>-129.32265736</v>
          </cell>
        </row>
        <row r="111">
          <cell r="A111">
            <v>40210</v>
          </cell>
        </row>
        <row r="111">
          <cell r="D111">
            <v>-116.09635154</v>
          </cell>
        </row>
        <row r="112">
          <cell r="A112">
            <v>40238</v>
          </cell>
        </row>
        <row r="112">
          <cell r="D112">
            <v>-127.82474926</v>
          </cell>
        </row>
        <row r="113">
          <cell r="A113">
            <v>40269</v>
          </cell>
        </row>
        <row r="113">
          <cell r="D113">
            <v>-122.94092642</v>
          </cell>
        </row>
        <row r="114">
          <cell r="A114">
            <v>40299</v>
          </cell>
        </row>
        <row r="114">
          <cell r="D114">
            <v>-126.27938349</v>
          </cell>
        </row>
        <row r="115">
          <cell r="A115">
            <v>40330</v>
          </cell>
        </row>
        <row r="115">
          <cell r="D115">
            <v>-121.44719223</v>
          </cell>
        </row>
        <row r="116">
          <cell r="A116">
            <v>40360</v>
          </cell>
        </row>
        <row r="116">
          <cell r="D116">
            <v>-124.73772038</v>
          </cell>
        </row>
        <row r="117">
          <cell r="A117">
            <v>40391</v>
          </cell>
        </row>
        <row r="117">
          <cell r="D117">
            <v>-123.9557761</v>
          </cell>
        </row>
        <row r="118">
          <cell r="A118">
            <v>40422</v>
          </cell>
        </row>
        <row r="118">
          <cell r="D118">
            <v>-119.2015305</v>
          </cell>
        </row>
        <row r="119">
          <cell r="A119">
            <v>40452</v>
          </cell>
        </row>
        <row r="119">
          <cell r="D119">
            <v>-122.42031347</v>
          </cell>
        </row>
        <row r="120">
          <cell r="A120">
            <v>40483</v>
          </cell>
        </row>
        <row r="120">
          <cell r="D120">
            <v>-117.71777966</v>
          </cell>
        </row>
        <row r="121">
          <cell r="A121">
            <v>40513</v>
          </cell>
        </row>
        <row r="121">
          <cell r="D121">
            <v>-120.88936262</v>
          </cell>
        </row>
        <row r="122">
          <cell r="A122">
            <v>40544</v>
          </cell>
        </row>
        <row r="122">
          <cell r="D122">
            <v>-43.42552987</v>
          </cell>
        </row>
        <row r="123">
          <cell r="A123">
            <v>40575</v>
          </cell>
        </row>
        <row r="123">
          <cell r="D123">
            <v>-38.97001224</v>
          </cell>
        </row>
        <row r="124">
          <cell r="A124">
            <v>40603</v>
          </cell>
        </row>
        <row r="124">
          <cell r="D124">
            <v>-42.89273549</v>
          </cell>
        </row>
        <row r="125">
          <cell r="A125">
            <v>40634</v>
          </cell>
        </row>
        <row r="125">
          <cell r="D125">
            <v>-41.23887235</v>
          </cell>
        </row>
        <row r="126">
          <cell r="A126">
            <v>40664</v>
          </cell>
        </row>
        <row r="126">
          <cell r="D126">
            <v>-42.34375726</v>
          </cell>
        </row>
        <row r="127">
          <cell r="A127">
            <v>40695</v>
          </cell>
        </row>
        <row r="127">
          <cell r="D127">
            <v>-40.70858107</v>
          </cell>
        </row>
        <row r="128">
          <cell r="A128">
            <v>40725</v>
          </cell>
        </row>
        <row r="128">
          <cell r="D128">
            <v>-41.79679384</v>
          </cell>
        </row>
        <row r="129">
          <cell r="A129">
            <v>40756</v>
          </cell>
        </row>
        <row r="129">
          <cell r="D129">
            <v>-41.51963487</v>
          </cell>
        </row>
        <row r="130">
          <cell r="A130">
            <v>40787</v>
          </cell>
        </row>
        <row r="130">
          <cell r="D130">
            <v>-39.91261667</v>
          </cell>
        </row>
        <row r="131">
          <cell r="A131">
            <v>40817</v>
          </cell>
        </row>
        <row r="131">
          <cell r="D131">
            <v>-40.97590923</v>
          </cell>
        </row>
        <row r="132">
          <cell r="A132">
            <v>40848</v>
          </cell>
        </row>
        <row r="132">
          <cell r="D132">
            <v>-39.40936424</v>
          </cell>
        </row>
        <row r="133">
          <cell r="A133">
            <v>40878</v>
          </cell>
        </row>
        <row r="133">
          <cell r="D133">
            <v>-40.50226365</v>
          </cell>
        </row>
        <row r="134">
          <cell r="A134">
            <v>40909</v>
          </cell>
        </row>
        <row r="134">
          <cell r="D134">
            <v>-40.27495156</v>
          </cell>
        </row>
        <row r="135">
          <cell r="A135">
            <v>40940</v>
          </cell>
        </row>
        <row r="135">
          <cell r="D135">
            <v>-37.46467476</v>
          </cell>
        </row>
        <row r="136">
          <cell r="A136">
            <v>40969</v>
          </cell>
        </row>
        <row r="136">
          <cell r="D136">
            <v>-39.83728297</v>
          </cell>
        </row>
        <row r="137">
          <cell r="A137">
            <v>41000</v>
          </cell>
        </row>
        <row r="137">
          <cell r="D137">
            <v>-38.33452161</v>
          </cell>
        </row>
        <row r="138">
          <cell r="A138">
            <v>41030</v>
          </cell>
        </row>
        <row r="138">
          <cell r="D138">
            <v>-39.3954208</v>
          </cell>
        </row>
        <row r="139">
          <cell r="A139">
            <v>41061</v>
          </cell>
        </row>
        <row r="139">
          <cell r="D139">
            <v>-37.90845275</v>
          </cell>
        </row>
        <row r="140">
          <cell r="A140">
            <v>41091</v>
          </cell>
        </row>
        <row r="140">
          <cell r="D140">
            <v>-38.95669057</v>
          </cell>
        </row>
        <row r="141">
          <cell r="A141">
            <v>41122</v>
          </cell>
        </row>
        <row r="141">
          <cell r="D141">
            <v>-38.73493117</v>
          </cell>
        </row>
        <row r="142">
          <cell r="A142">
            <v>41153</v>
          </cell>
        </row>
        <row r="142">
          <cell r="D142">
            <v>-37.27159594</v>
          </cell>
        </row>
        <row r="143">
          <cell r="A143">
            <v>41183</v>
          </cell>
        </row>
        <row r="143">
          <cell r="D143">
            <v>-38.30093363</v>
          </cell>
        </row>
        <row r="144">
          <cell r="A144">
            <v>41214</v>
          </cell>
        </row>
        <row r="144">
          <cell r="D144">
            <v>-36.85314377</v>
          </cell>
        </row>
        <row r="145">
          <cell r="A145">
            <v>41244</v>
          </cell>
        </row>
        <row r="145">
          <cell r="D145">
            <v>-37.87007947</v>
          </cell>
        </row>
        <row r="146">
          <cell r="A146">
            <v>41275</v>
          </cell>
        </row>
        <row r="146">
          <cell r="D146">
            <v>-37.65232663</v>
          </cell>
        </row>
        <row r="147">
          <cell r="A147">
            <v>41306</v>
          </cell>
        </row>
        <row r="147">
          <cell r="D147">
            <v>-33.81260762</v>
          </cell>
        </row>
        <row r="148">
          <cell r="A148">
            <v>41334</v>
          </cell>
        </row>
        <row r="148">
          <cell r="D148">
            <v>-37.24014086</v>
          </cell>
        </row>
        <row r="149">
          <cell r="A149">
            <v>41365</v>
          </cell>
        </row>
        <row r="149">
          <cell r="D149">
            <v>-35.83040331</v>
          </cell>
        </row>
        <row r="150">
          <cell r="A150">
            <v>41395</v>
          </cell>
        </row>
        <row r="150">
          <cell r="D150">
            <v>-36.81708273</v>
          </cell>
        </row>
        <row r="151">
          <cell r="A151">
            <v>41426</v>
          </cell>
        </row>
        <row r="151">
          <cell r="D151">
            <v>-35.42254319</v>
          </cell>
        </row>
        <row r="152">
          <cell r="A152">
            <v>41456</v>
          </cell>
        </row>
        <row r="152">
          <cell r="D152">
            <v>-36.39717884</v>
          </cell>
        </row>
        <row r="153">
          <cell r="A153">
            <v>41487</v>
          </cell>
        </row>
        <row r="153">
          <cell r="D153">
            <v>-36.18499453</v>
          </cell>
        </row>
        <row r="154">
          <cell r="A154">
            <v>41518</v>
          </cell>
        </row>
        <row r="154">
          <cell r="D154">
            <v>-34.8131861</v>
          </cell>
        </row>
        <row r="155">
          <cell r="A155">
            <v>41548</v>
          </cell>
        </row>
        <row r="155">
          <cell r="D155">
            <v>-35.76985164</v>
          </cell>
        </row>
        <row r="156">
          <cell r="A156">
            <v>41579</v>
          </cell>
        </row>
        <row r="156">
          <cell r="D156">
            <v>-34.41298816</v>
          </cell>
        </row>
        <row r="157">
          <cell r="A157">
            <v>41609</v>
          </cell>
        </row>
        <row r="157">
          <cell r="D157">
            <v>-35.35786732</v>
          </cell>
        </row>
        <row r="158">
          <cell r="A158">
            <v>41640</v>
          </cell>
        </row>
        <row r="158">
          <cell r="D158">
            <v>-35.14970905</v>
          </cell>
        </row>
        <row r="159">
          <cell r="A159">
            <v>41671</v>
          </cell>
        </row>
        <row r="159">
          <cell r="D159">
            <v>-31.56084748</v>
          </cell>
        </row>
        <row r="160">
          <cell r="A160">
            <v>41699</v>
          </cell>
        </row>
        <row r="160">
          <cell r="D160">
            <v>-34.75579151</v>
          </cell>
        </row>
        <row r="161">
          <cell r="A161">
            <v>41730</v>
          </cell>
        </row>
        <row r="161">
          <cell r="D161">
            <v>-33.43548641</v>
          </cell>
        </row>
        <row r="162">
          <cell r="A162">
            <v>41760</v>
          </cell>
        </row>
        <row r="162">
          <cell r="D162">
            <v>-34.35162918</v>
          </cell>
        </row>
        <row r="163">
          <cell r="A163">
            <v>41791</v>
          </cell>
        </row>
        <row r="163">
          <cell r="D163">
            <v>-33.04591571</v>
          </cell>
        </row>
        <row r="164">
          <cell r="A164">
            <v>41821</v>
          </cell>
        </row>
        <row r="164">
          <cell r="D164">
            <v>-33.95062683</v>
          </cell>
        </row>
        <row r="165">
          <cell r="A165">
            <v>41852</v>
          </cell>
        </row>
        <row r="165">
          <cell r="D165">
            <v>-33.74804959</v>
          </cell>
        </row>
        <row r="166">
          <cell r="A166">
            <v>41883</v>
          </cell>
        </row>
        <row r="166">
          <cell r="D166">
            <v>-32.46414989</v>
          </cell>
        </row>
        <row r="167">
          <cell r="A167">
            <v>41913</v>
          </cell>
        </row>
        <row r="167">
          <cell r="D167">
            <v>-33.35181196</v>
          </cell>
        </row>
        <row r="168">
          <cell r="A168">
            <v>41944</v>
          </cell>
        </row>
        <row r="168">
          <cell r="D168">
            <v>-32.08224728</v>
          </cell>
        </row>
        <row r="169">
          <cell r="A169">
            <v>41974</v>
          </cell>
        </row>
        <row r="169">
          <cell r="D169">
            <v>-32.95873207</v>
          </cell>
        </row>
        <row r="170">
          <cell r="A170">
            <v>42005</v>
          </cell>
        </row>
        <row r="170">
          <cell r="D170">
            <v>-32.76017979</v>
          </cell>
        </row>
        <row r="171">
          <cell r="A171">
            <v>42036</v>
          </cell>
        </row>
        <row r="171">
          <cell r="D171">
            <v>-29.4112383</v>
          </cell>
        </row>
        <row r="172">
          <cell r="A172">
            <v>42064</v>
          </cell>
        </row>
        <row r="172">
          <cell r="D172">
            <v>-32.38454101</v>
          </cell>
        </row>
        <row r="173">
          <cell r="A173">
            <v>42095</v>
          </cell>
        </row>
        <row r="173">
          <cell r="D173">
            <v>-31.15001969</v>
          </cell>
        </row>
        <row r="174">
          <cell r="A174">
            <v>42125</v>
          </cell>
        </row>
        <row r="174">
          <cell r="D174">
            <v>-31.99926999</v>
          </cell>
        </row>
        <row r="175">
          <cell r="A175">
            <v>42156</v>
          </cell>
        </row>
        <row r="175">
          <cell r="D175">
            <v>-30.77872646</v>
          </cell>
        </row>
        <row r="176">
          <cell r="A176">
            <v>42186</v>
          </cell>
        </row>
        <row r="176">
          <cell r="D176">
            <v>-31.6171493</v>
          </cell>
        </row>
        <row r="177">
          <cell r="A177">
            <v>42217</v>
          </cell>
        </row>
        <row r="177">
          <cell r="D177">
            <v>-31.42416315</v>
          </cell>
        </row>
        <row r="178">
          <cell r="A178">
            <v>42248</v>
          </cell>
        </row>
        <row r="178">
          <cell r="D178">
            <v>-30.2245059</v>
          </cell>
        </row>
        <row r="179">
          <cell r="A179">
            <v>42278</v>
          </cell>
        </row>
        <row r="179">
          <cell r="D179">
            <v>-31.04678791</v>
          </cell>
        </row>
        <row r="180">
          <cell r="A180">
            <v>42309</v>
          </cell>
        </row>
        <row r="180">
          <cell r="D180">
            <v>-29.86084971</v>
          </cell>
        </row>
        <row r="181">
          <cell r="A181">
            <v>42339</v>
          </cell>
        </row>
        <row r="181">
          <cell r="D181">
            <v>-30.67255458</v>
          </cell>
        </row>
        <row r="182">
          <cell r="A182">
            <v>42370</v>
          </cell>
        </row>
        <row r="182">
          <cell r="D182">
            <v>0</v>
          </cell>
        </row>
        <row r="183">
          <cell r="A183">
            <v>42401</v>
          </cell>
        </row>
        <row r="183">
          <cell r="D183">
            <v>0</v>
          </cell>
        </row>
        <row r="184">
          <cell r="A184">
            <v>42430</v>
          </cell>
        </row>
        <row r="184">
          <cell r="D184">
            <v>0</v>
          </cell>
        </row>
        <row r="185">
          <cell r="A185">
            <v>42461</v>
          </cell>
        </row>
        <row r="185">
          <cell r="D185">
            <v>0</v>
          </cell>
        </row>
        <row r="186">
          <cell r="A186">
            <v>42491</v>
          </cell>
        </row>
        <row r="186">
          <cell r="D186">
            <v>0</v>
          </cell>
        </row>
        <row r="187">
          <cell r="A187">
            <v>42522</v>
          </cell>
        </row>
        <row r="187">
          <cell r="D187">
            <v>0</v>
          </cell>
        </row>
        <row r="188">
          <cell r="A188">
            <v>42552</v>
          </cell>
        </row>
        <row r="188">
          <cell r="D188">
            <v>0</v>
          </cell>
        </row>
        <row r="200">
          <cell r="A200">
            <v>37225</v>
          </cell>
        </row>
        <row r="200">
          <cell r="D200">
            <v>0.01042241</v>
          </cell>
        </row>
        <row r="201">
          <cell r="A201">
            <v>37226</v>
          </cell>
        </row>
        <row r="201">
          <cell r="D201">
            <v>0.01074185</v>
          </cell>
        </row>
        <row r="202">
          <cell r="A202">
            <v>37257</v>
          </cell>
        </row>
        <row r="202">
          <cell r="D202">
            <v>-130.879537414951</v>
          </cell>
        </row>
        <row r="203">
          <cell r="A203">
            <v>37288</v>
          </cell>
        </row>
        <row r="203">
          <cell r="D203">
            <v>-117.940639943867</v>
          </cell>
        </row>
        <row r="204">
          <cell r="A204">
            <v>37316</v>
          </cell>
        </row>
        <row r="204">
          <cell r="D204">
            <v>-130.307521341762</v>
          </cell>
        </row>
        <row r="205">
          <cell r="A205">
            <v>37347</v>
          </cell>
        </row>
        <row r="205">
          <cell r="D205">
            <v>-111.017431111395</v>
          </cell>
        </row>
        <row r="206">
          <cell r="A206">
            <v>37377</v>
          </cell>
        </row>
        <row r="206">
          <cell r="D206">
            <v>-114.45631334457</v>
          </cell>
        </row>
        <row r="207">
          <cell r="A207">
            <v>37408</v>
          </cell>
        </row>
        <row r="207">
          <cell r="D207">
            <v>-110.507052322127</v>
          </cell>
        </row>
        <row r="208">
          <cell r="A208">
            <v>37438</v>
          </cell>
        </row>
        <row r="208">
          <cell r="D208">
            <v>-113.925192188104</v>
          </cell>
        </row>
        <row r="209">
          <cell r="A209">
            <v>37469</v>
          </cell>
        </row>
        <row r="209">
          <cell r="D209">
            <v>-113.639666007952</v>
          </cell>
        </row>
        <row r="210">
          <cell r="A210">
            <v>37500</v>
          </cell>
        </row>
        <row r="210">
          <cell r="D210">
            <v>-109.696558407468</v>
          </cell>
        </row>
        <row r="211">
          <cell r="A211">
            <v>37530</v>
          </cell>
        </row>
        <row r="211">
          <cell r="D211">
            <v>-113.063898078677</v>
          </cell>
        </row>
        <row r="212">
          <cell r="A212">
            <v>37561</v>
          </cell>
        </row>
        <row r="212">
          <cell r="D212">
            <v>-254.572839109844</v>
          </cell>
        </row>
        <row r="213">
          <cell r="A213">
            <v>37591</v>
          </cell>
        </row>
        <row r="213">
          <cell r="D213">
            <v>-262.344406693931</v>
          </cell>
        </row>
        <row r="214">
          <cell r="A214">
            <v>37622</v>
          </cell>
        </row>
        <row r="214">
          <cell r="D214">
            <v>-403.51787445</v>
          </cell>
        </row>
        <row r="215">
          <cell r="A215">
            <v>37653</v>
          </cell>
        </row>
        <row r="215">
          <cell r="D215">
            <v>-363.31421888</v>
          </cell>
        </row>
        <row r="216">
          <cell r="A216">
            <v>37681</v>
          </cell>
        </row>
        <row r="216">
          <cell r="D216">
            <v>-401.06302524</v>
          </cell>
        </row>
        <row r="217">
          <cell r="A217">
            <v>37712</v>
          </cell>
        </row>
        <row r="217">
          <cell r="D217">
            <v>-343.85603616</v>
          </cell>
        </row>
        <row r="218">
          <cell r="A218">
            <v>37742</v>
          </cell>
        </row>
        <row r="218">
          <cell r="D218">
            <v>-354.15019245</v>
          </cell>
        </row>
        <row r="219">
          <cell r="A219">
            <v>37773</v>
          </cell>
        </row>
        <row r="219">
          <cell r="D219">
            <v>-341.53525461</v>
          </cell>
        </row>
        <row r="220">
          <cell r="A220">
            <v>37803</v>
          </cell>
        </row>
        <row r="220">
          <cell r="D220">
            <v>-351.70626957</v>
          </cell>
        </row>
        <row r="221">
          <cell r="A221">
            <v>37834</v>
          </cell>
        </row>
        <row r="221">
          <cell r="D221">
            <v>-350.42909976</v>
          </cell>
        </row>
        <row r="222">
          <cell r="A222">
            <v>37865</v>
          </cell>
        </row>
        <row r="222">
          <cell r="D222">
            <v>-337.86640587</v>
          </cell>
        </row>
        <row r="223">
          <cell r="A223">
            <v>37895</v>
          </cell>
        </row>
        <row r="223">
          <cell r="D223">
            <v>-347.84818176</v>
          </cell>
        </row>
        <row r="224">
          <cell r="A224">
            <v>37926</v>
          </cell>
        </row>
        <row r="224">
          <cell r="D224">
            <v>-419.172282</v>
          </cell>
        </row>
        <row r="225">
          <cell r="A225">
            <v>37956</v>
          </cell>
        </row>
        <row r="225">
          <cell r="D225">
            <v>-431.52268768</v>
          </cell>
        </row>
        <row r="226">
          <cell r="A226">
            <v>37987</v>
          </cell>
        </row>
        <row r="226">
          <cell r="D226">
            <v>-186.25608586</v>
          </cell>
        </row>
        <row r="227">
          <cell r="A227">
            <v>38018</v>
          </cell>
        </row>
        <row r="227">
          <cell r="D227">
            <v>-173.53993228</v>
          </cell>
        </row>
        <row r="228">
          <cell r="A228">
            <v>38047</v>
          </cell>
        </row>
        <row r="228">
          <cell r="D228">
            <v>-184.7989312</v>
          </cell>
        </row>
        <row r="229">
          <cell r="A229">
            <v>38078</v>
          </cell>
        </row>
        <row r="229">
          <cell r="D229">
            <v>-178.09411893</v>
          </cell>
        </row>
        <row r="230">
          <cell r="A230">
            <v>38108</v>
          </cell>
        </row>
        <row r="230">
          <cell r="D230">
            <v>-183.2771915</v>
          </cell>
        </row>
        <row r="231">
          <cell r="A231">
            <v>38139</v>
          </cell>
        </row>
        <row r="231">
          <cell r="D231">
            <v>-176.60193772</v>
          </cell>
        </row>
        <row r="232">
          <cell r="A232">
            <v>38169</v>
          </cell>
        </row>
        <row r="232">
          <cell r="D232">
            <v>-181.7160475</v>
          </cell>
        </row>
        <row r="233">
          <cell r="A233">
            <v>38200</v>
          </cell>
        </row>
        <row r="233">
          <cell r="D233">
            <v>-180.90798024</v>
          </cell>
        </row>
        <row r="234">
          <cell r="A234">
            <v>38231</v>
          </cell>
        </row>
        <row r="234">
          <cell r="D234">
            <v>-174.28086546</v>
          </cell>
        </row>
        <row r="235">
          <cell r="A235">
            <v>38261</v>
          </cell>
        </row>
        <row r="235">
          <cell r="D235">
            <v>-179.28979107</v>
          </cell>
        </row>
        <row r="236">
          <cell r="A236">
            <v>38292</v>
          </cell>
        </row>
        <row r="236">
          <cell r="D236">
            <v>-172.72588021</v>
          </cell>
        </row>
        <row r="237">
          <cell r="A237">
            <v>38322</v>
          </cell>
        </row>
        <row r="237">
          <cell r="D237">
            <v>-177.73157077</v>
          </cell>
        </row>
        <row r="238">
          <cell r="A238">
            <v>38353</v>
          </cell>
        </row>
        <row r="238">
          <cell r="D238">
            <v>-163.33731384</v>
          </cell>
        </row>
        <row r="239">
          <cell r="A239">
            <v>38384</v>
          </cell>
        </row>
        <row r="239">
          <cell r="D239">
            <v>-146.87288856</v>
          </cell>
        </row>
        <row r="240">
          <cell r="A240">
            <v>38412</v>
          </cell>
        </row>
        <row r="240">
          <cell r="D240">
            <v>-161.9470854</v>
          </cell>
        </row>
        <row r="241">
          <cell r="A241">
            <v>38443</v>
          </cell>
        </row>
        <row r="241">
          <cell r="D241">
            <v>-156.00867156</v>
          </cell>
        </row>
        <row r="242">
          <cell r="A242">
            <v>38473</v>
          </cell>
        </row>
        <row r="242">
          <cell r="D242">
            <v>-160.489746</v>
          </cell>
        </row>
        <row r="243">
          <cell r="A243">
            <v>38504</v>
          </cell>
        </row>
        <row r="243">
          <cell r="D243">
            <v>-154.58864074</v>
          </cell>
        </row>
        <row r="244">
          <cell r="A244">
            <v>38534</v>
          </cell>
        </row>
        <row r="244">
          <cell r="D244">
            <v>-159.0128741</v>
          </cell>
        </row>
        <row r="245">
          <cell r="A245">
            <v>38565</v>
          </cell>
        </row>
        <row r="245">
          <cell r="D245">
            <v>-158.25510286</v>
          </cell>
        </row>
        <row r="246">
          <cell r="A246">
            <v>38596</v>
          </cell>
        </row>
        <row r="246">
          <cell r="D246">
            <v>-152.41219188</v>
          </cell>
        </row>
        <row r="247">
          <cell r="A247">
            <v>38626</v>
          </cell>
        </row>
        <row r="247">
          <cell r="D247">
            <v>-156.75028308</v>
          </cell>
        </row>
        <row r="248">
          <cell r="A248">
            <v>38657</v>
          </cell>
        </row>
        <row r="248">
          <cell r="D248">
            <v>-138.36826577</v>
          </cell>
        </row>
        <row r="249">
          <cell r="A249">
            <v>38687</v>
          </cell>
        </row>
        <row r="249">
          <cell r="D249">
            <v>-142.29227782</v>
          </cell>
        </row>
        <row r="250">
          <cell r="A250">
            <v>38718</v>
          </cell>
        </row>
        <row r="250">
          <cell r="D250">
            <v>-115.83587394</v>
          </cell>
        </row>
        <row r="251">
          <cell r="A251">
            <v>38749</v>
          </cell>
        </row>
        <row r="251">
          <cell r="D251">
            <v>-104.09463764</v>
          </cell>
        </row>
        <row r="252">
          <cell r="A252">
            <v>38777</v>
          </cell>
        </row>
        <row r="252">
          <cell r="D252">
            <v>-114.71367266</v>
          </cell>
        </row>
        <row r="253">
          <cell r="A253">
            <v>38808</v>
          </cell>
        </row>
        <row r="253">
          <cell r="D253">
            <v>-110.43836252</v>
          </cell>
        </row>
        <row r="254">
          <cell r="A254">
            <v>38838</v>
          </cell>
        </row>
        <row r="254">
          <cell r="D254">
            <v>-113.54198383</v>
          </cell>
        </row>
        <row r="255">
          <cell r="A255">
            <v>38869</v>
          </cell>
        </row>
        <row r="255">
          <cell r="D255">
            <v>-109.29896856</v>
          </cell>
        </row>
        <row r="256">
          <cell r="A256">
            <v>38899</v>
          </cell>
        </row>
        <row r="256">
          <cell r="D256">
            <v>-112.3592579</v>
          </cell>
        </row>
        <row r="257">
          <cell r="A257">
            <v>38930</v>
          </cell>
        </row>
        <row r="257">
          <cell r="D257">
            <v>-111.75416515</v>
          </cell>
        </row>
        <row r="258">
          <cell r="A258">
            <v>38961</v>
          </cell>
        </row>
        <row r="258">
          <cell r="D258">
            <v>-107.56108881</v>
          </cell>
        </row>
        <row r="259">
          <cell r="A259">
            <v>38991</v>
          </cell>
        </row>
        <row r="259">
          <cell r="D259">
            <v>-110.55594122</v>
          </cell>
        </row>
        <row r="260">
          <cell r="A260">
            <v>39022</v>
          </cell>
        </row>
        <row r="260">
          <cell r="D260">
            <v>-106.43228828</v>
          </cell>
        </row>
        <row r="261">
          <cell r="A261">
            <v>39052</v>
          </cell>
        </row>
        <row r="261">
          <cell r="D261">
            <v>-109.45489735</v>
          </cell>
        </row>
        <row r="262">
          <cell r="A262">
            <v>39083</v>
          </cell>
        </row>
        <row r="262">
          <cell r="D262">
            <v>-96.81026777</v>
          </cell>
        </row>
        <row r="263">
          <cell r="A263">
            <v>39114</v>
          </cell>
        </row>
        <row r="263">
          <cell r="D263">
            <v>-87.00474983</v>
          </cell>
        </row>
        <row r="264">
          <cell r="A264">
            <v>39142</v>
          </cell>
        </row>
        <row r="264">
          <cell r="D264">
            <v>-95.88941176</v>
          </cell>
        </row>
        <row r="265">
          <cell r="A265">
            <v>39173</v>
          </cell>
        </row>
        <row r="265">
          <cell r="D265">
            <v>-92.3271968</v>
          </cell>
        </row>
        <row r="266">
          <cell r="A266">
            <v>39203</v>
          </cell>
        </row>
        <row r="266">
          <cell r="D266">
            <v>-94.93527672</v>
          </cell>
        </row>
        <row r="267">
          <cell r="A267">
            <v>39234</v>
          </cell>
        </row>
        <row r="267">
          <cell r="D267">
            <v>-91.40290121</v>
          </cell>
        </row>
        <row r="268">
          <cell r="A268">
            <v>39264</v>
          </cell>
        </row>
        <row r="268">
          <cell r="D268">
            <v>-93.97929423</v>
          </cell>
        </row>
        <row r="269">
          <cell r="A269">
            <v>39295</v>
          </cell>
        </row>
        <row r="269">
          <cell r="D269">
            <v>-93.49283953</v>
          </cell>
        </row>
        <row r="270">
          <cell r="A270">
            <v>39326</v>
          </cell>
        </row>
        <row r="270">
          <cell r="D270">
            <v>-90.00581169</v>
          </cell>
        </row>
        <row r="271">
          <cell r="A271">
            <v>39356</v>
          </cell>
        </row>
        <row r="271">
          <cell r="D271">
            <v>-92.53454505</v>
          </cell>
        </row>
        <row r="272">
          <cell r="A272">
            <v>39387</v>
          </cell>
        </row>
        <row r="272">
          <cell r="D272">
            <v>-89.07779937</v>
          </cell>
        </row>
        <row r="273">
          <cell r="A273">
            <v>39417</v>
          </cell>
        </row>
        <row r="273">
          <cell r="D273">
            <v>-91.57502919</v>
          </cell>
        </row>
        <row r="274">
          <cell r="A274">
            <v>39448</v>
          </cell>
        </row>
        <row r="274">
          <cell r="D274">
            <v>-91.08701712</v>
          </cell>
        </row>
        <row r="275">
          <cell r="A275">
            <v>39479</v>
          </cell>
        </row>
        <row r="275">
          <cell r="D275">
            <v>-84.75370225</v>
          </cell>
        </row>
        <row r="276">
          <cell r="A276">
            <v>39508</v>
          </cell>
        </row>
        <row r="276">
          <cell r="D276">
            <v>-90.14188128</v>
          </cell>
        </row>
        <row r="277">
          <cell r="A277">
            <v>39539</v>
          </cell>
        </row>
        <row r="277">
          <cell r="D277">
            <v>-86.76127183</v>
          </cell>
        </row>
        <row r="278">
          <cell r="A278">
            <v>39569</v>
          </cell>
        </row>
        <row r="278">
          <cell r="D278">
            <v>-89.18038633</v>
          </cell>
        </row>
        <row r="279">
          <cell r="A279">
            <v>39600</v>
          </cell>
        </row>
        <row r="279">
          <cell r="D279">
            <v>-85.83058041</v>
          </cell>
        </row>
        <row r="280">
          <cell r="A280">
            <v>39630</v>
          </cell>
        </row>
        <row r="280">
          <cell r="D280">
            <v>-88.21851817</v>
          </cell>
        </row>
        <row r="281">
          <cell r="A281">
            <v>39661</v>
          </cell>
        </row>
        <row r="281">
          <cell r="D281">
            <v>-87.72963305</v>
          </cell>
        </row>
        <row r="282">
          <cell r="A282">
            <v>39692</v>
          </cell>
        </row>
        <row r="282">
          <cell r="D282">
            <v>-84.42652624</v>
          </cell>
        </row>
        <row r="283">
          <cell r="A283">
            <v>39722</v>
          </cell>
        </row>
        <row r="283">
          <cell r="D283">
            <v>-86.76765015</v>
          </cell>
        </row>
        <row r="284">
          <cell r="A284">
            <v>39753</v>
          </cell>
        </row>
        <row r="284">
          <cell r="D284">
            <v>-83.49565376</v>
          </cell>
        </row>
        <row r="285">
          <cell r="A285">
            <v>39783</v>
          </cell>
        </row>
        <row r="285">
          <cell r="D285">
            <v>-85.80588433</v>
          </cell>
        </row>
        <row r="286">
          <cell r="A286">
            <v>39814</v>
          </cell>
        </row>
        <row r="286">
          <cell r="D286">
            <v>-85.31727536</v>
          </cell>
        </row>
        <row r="287">
          <cell r="A287">
            <v>39845</v>
          </cell>
        </row>
        <row r="287">
          <cell r="D287">
            <v>-76.61957217</v>
          </cell>
        </row>
        <row r="288">
          <cell r="A288">
            <v>39873</v>
          </cell>
        </row>
        <row r="288">
          <cell r="D288">
            <v>-84.38776944</v>
          </cell>
        </row>
        <row r="289">
          <cell r="A289">
            <v>39904</v>
          </cell>
        </row>
        <row r="289">
          <cell r="D289">
            <v>-81.1932248</v>
          </cell>
        </row>
        <row r="290">
          <cell r="A290">
            <v>39934</v>
          </cell>
        </row>
        <row r="290">
          <cell r="D290">
            <v>-83.42752736</v>
          </cell>
        </row>
        <row r="291">
          <cell r="A291">
            <v>39965</v>
          </cell>
        </row>
        <row r="291">
          <cell r="D291">
            <v>-80.2644264</v>
          </cell>
        </row>
        <row r="292">
          <cell r="A292">
            <v>39995</v>
          </cell>
        </row>
        <row r="292">
          <cell r="D292">
            <v>-82.46829175</v>
          </cell>
        </row>
        <row r="293">
          <cell r="A293">
            <v>40026</v>
          </cell>
        </row>
        <row r="293">
          <cell r="D293">
            <v>-81.98126777</v>
          </cell>
        </row>
        <row r="294">
          <cell r="A294">
            <v>40057</v>
          </cell>
        </row>
        <row r="294">
          <cell r="D294">
            <v>-78.86573168</v>
          </cell>
        </row>
        <row r="295">
          <cell r="A295">
            <v>40087</v>
          </cell>
        </row>
        <row r="295">
          <cell r="D295">
            <v>-81.02396609</v>
          </cell>
        </row>
        <row r="296">
          <cell r="A296">
            <v>40118</v>
          </cell>
        </row>
        <row r="296">
          <cell r="D296">
            <v>-77.94004888</v>
          </cell>
        </row>
        <row r="297">
          <cell r="A297">
            <v>40148</v>
          </cell>
        </row>
        <row r="297">
          <cell r="D297">
            <v>-80.06821808</v>
          </cell>
        </row>
        <row r="298">
          <cell r="A298">
            <v>40179</v>
          </cell>
        </row>
        <row r="298">
          <cell r="D298">
            <v>-79.58317375</v>
          </cell>
        </row>
        <row r="299">
          <cell r="A299">
            <v>40210</v>
          </cell>
        </row>
        <row r="299">
          <cell r="D299">
            <v>-71.44390865</v>
          </cell>
        </row>
        <row r="300">
          <cell r="A300">
            <v>40238</v>
          </cell>
        </row>
        <row r="300">
          <cell r="D300">
            <v>-78.66138417</v>
          </cell>
        </row>
        <row r="301">
          <cell r="A301">
            <v>40269</v>
          </cell>
        </row>
        <row r="301">
          <cell r="D301">
            <v>-75.65595472</v>
          </cell>
        </row>
        <row r="302">
          <cell r="A302">
            <v>40299</v>
          </cell>
        </row>
        <row r="302">
          <cell r="D302">
            <v>-77.71038984</v>
          </cell>
        </row>
        <row r="303">
          <cell r="A303">
            <v>40330</v>
          </cell>
        </row>
        <row r="303">
          <cell r="D303">
            <v>-74.73673368</v>
          </cell>
        </row>
        <row r="304">
          <cell r="A304">
            <v>40360</v>
          </cell>
        </row>
        <row r="304">
          <cell r="D304">
            <v>-76.76167407</v>
          </cell>
        </row>
        <row r="305">
          <cell r="A305">
            <v>40391</v>
          </cell>
        </row>
        <row r="305">
          <cell r="D305">
            <v>-76.28047759</v>
          </cell>
        </row>
        <row r="306">
          <cell r="A306">
            <v>40422</v>
          </cell>
        </row>
        <row r="306">
          <cell r="D306">
            <v>-73.354788</v>
          </cell>
        </row>
        <row r="307">
          <cell r="A307">
            <v>40452</v>
          </cell>
        </row>
        <row r="307">
          <cell r="D307">
            <v>-75.33557752</v>
          </cell>
        </row>
        <row r="308">
          <cell r="A308">
            <v>40483</v>
          </cell>
        </row>
        <row r="308">
          <cell r="D308">
            <v>-72.44171056</v>
          </cell>
        </row>
        <row r="309">
          <cell r="A309">
            <v>40513</v>
          </cell>
        </row>
        <row r="309">
          <cell r="D309">
            <v>-74.39345391</v>
          </cell>
        </row>
        <row r="310">
          <cell r="A310">
            <v>40544</v>
          </cell>
        </row>
        <row r="310">
          <cell r="D310">
            <v>0</v>
          </cell>
        </row>
        <row r="311">
          <cell r="A311">
            <v>40575</v>
          </cell>
        </row>
        <row r="311">
          <cell r="D311">
            <v>0</v>
          </cell>
        </row>
        <row r="312">
          <cell r="A312">
            <v>40603</v>
          </cell>
        </row>
        <row r="312">
          <cell r="D312">
            <v>0</v>
          </cell>
        </row>
        <row r="313">
          <cell r="A313">
            <v>40634</v>
          </cell>
        </row>
        <row r="313">
          <cell r="D313">
            <v>0</v>
          </cell>
        </row>
        <row r="314">
          <cell r="A314">
            <v>40664</v>
          </cell>
        </row>
        <row r="314">
          <cell r="D314">
            <v>0</v>
          </cell>
        </row>
        <row r="315">
          <cell r="A315">
            <v>40695</v>
          </cell>
        </row>
        <row r="315">
          <cell r="D315">
            <v>0</v>
          </cell>
        </row>
        <row r="316">
          <cell r="A316">
            <v>40725</v>
          </cell>
        </row>
        <row r="316">
          <cell r="D316">
            <v>0</v>
          </cell>
        </row>
        <row r="329">
          <cell r="A329">
            <v>37225</v>
          </cell>
        </row>
        <row r="329">
          <cell r="D329">
            <v>-190.141695346868</v>
          </cell>
        </row>
        <row r="330">
          <cell r="A330">
            <v>37226</v>
          </cell>
        </row>
        <row r="330">
          <cell r="D330">
            <v>-18.0817929121324</v>
          </cell>
        </row>
        <row r="331">
          <cell r="A331">
            <v>37257</v>
          </cell>
        </row>
        <row r="331">
          <cell r="D331">
            <v>26.009021958178</v>
          </cell>
        </row>
        <row r="332">
          <cell r="A332">
            <v>37288</v>
          </cell>
        </row>
        <row r="332">
          <cell r="D332">
            <v>23.436074034338</v>
          </cell>
        </row>
        <row r="333">
          <cell r="A333">
            <v>37316</v>
          </cell>
        </row>
        <row r="333">
          <cell r="D333">
            <v>25.893010821146</v>
          </cell>
        </row>
        <row r="334">
          <cell r="A334">
            <v>37347</v>
          </cell>
        </row>
        <row r="334">
          <cell r="D334">
            <v>24.999885374996</v>
          </cell>
        </row>
        <row r="335">
          <cell r="A335">
            <v>37377</v>
          </cell>
        </row>
        <row r="335">
          <cell r="D335">
            <v>25.773345573906</v>
          </cell>
        </row>
        <row r="336">
          <cell r="A336">
            <v>37408</v>
          </cell>
        </row>
        <row r="336">
          <cell r="D336">
            <v>24.882763947132</v>
          </cell>
        </row>
        <row r="337">
          <cell r="A337">
            <v>37438</v>
          </cell>
        </row>
        <row r="337">
          <cell r="D337">
            <v>-4.721732723694</v>
          </cell>
        </row>
        <row r="338">
          <cell r="A338">
            <v>37469</v>
          </cell>
        </row>
        <row r="338">
          <cell r="D338">
            <v>-4.70977373398</v>
          </cell>
        </row>
        <row r="339">
          <cell r="A339">
            <v>37500</v>
          </cell>
        </row>
        <row r="339">
          <cell r="D339">
            <v>-4.546212864214</v>
          </cell>
        </row>
        <row r="340">
          <cell r="A340">
            <v>37530</v>
          </cell>
        </row>
        <row r="340">
          <cell r="D340">
            <v>25.456152807092</v>
          </cell>
        </row>
        <row r="341">
          <cell r="A341">
            <v>37561</v>
          </cell>
        </row>
        <row r="341">
          <cell r="D341">
            <v>24.567056051188</v>
          </cell>
        </row>
        <row r="342">
          <cell r="A342">
            <v>37591</v>
          </cell>
        </row>
        <row r="342">
          <cell r="D342">
            <v>25.317109295996</v>
          </cell>
        </row>
        <row r="343">
          <cell r="A343">
            <v>37622</v>
          </cell>
        </row>
        <row r="343">
          <cell r="D343">
            <v>24.4847424344205</v>
          </cell>
        </row>
        <row r="344">
          <cell r="A344">
            <v>37653</v>
          </cell>
        </row>
        <row r="344">
          <cell r="D344">
            <v>22.049165284528</v>
          </cell>
        </row>
        <row r="345">
          <cell r="A345">
            <v>37681</v>
          </cell>
        </row>
        <row r="345">
          <cell r="D345">
            <v>24.3367543240152</v>
          </cell>
        </row>
        <row r="346">
          <cell r="A346">
            <v>37712</v>
          </cell>
        </row>
        <row r="346">
          <cell r="D346">
            <v>23.474842113895</v>
          </cell>
        </row>
        <row r="347">
          <cell r="A347">
            <v>37742</v>
          </cell>
        </row>
        <row r="347">
          <cell r="D347">
            <v>24.1764308591662</v>
          </cell>
        </row>
        <row r="348">
          <cell r="A348">
            <v>37773</v>
          </cell>
        </row>
        <row r="348">
          <cell r="D348">
            <v>23.3162517463783</v>
          </cell>
        </row>
        <row r="349">
          <cell r="A349">
            <v>37803</v>
          </cell>
        </row>
        <row r="349">
          <cell r="D349">
            <v>24.0086732720802</v>
          </cell>
        </row>
        <row r="350">
          <cell r="A350">
            <v>37834</v>
          </cell>
        </row>
        <row r="350">
          <cell r="D350">
            <v>23.9203930728536</v>
          </cell>
        </row>
        <row r="351">
          <cell r="A351">
            <v>37865</v>
          </cell>
        </row>
        <row r="351">
          <cell r="D351">
            <v>23.0627791604262</v>
          </cell>
        </row>
        <row r="352">
          <cell r="A352">
            <v>37895</v>
          </cell>
        </row>
        <row r="352">
          <cell r="D352">
            <v>23.741361844411</v>
          </cell>
        </row>
        <row r="353">
          <cell r="A353">
            <v>37926</v>
          </cell>
        </row>
        <row r="353">
          <cell r="D353">
            <v>22.8869630767439</v>
          </cell>
        </row>
        <row r="354">
          <cell r="A354">
            <v>37956</v>
          </cell>
        </row>
        <row r="354">
          <cell r="D354">
            <v>23.5571352537335</v>
          </cell>
        </row>
        <row r="355">
          <cell r="A355">
            <v>37987</v>
          </cell>
        </row>
        <row r="355">
          <cell r="D355">
            <v>7.886811456342</v>
          </cell>
        </row>
        <row r="356">
          <cell r="A356">
            <v>38018</v>
          </cell>
        </row>
        <row r="356">
          <cell r="D356">
            <v>7.348359764956</v>
          </cell>
        </row>
        <row r="357">
          <cell r="A357">
            <v>38047</v>
          </cell>
        </row>
        <row r="357">
          <cell r="D357">
            <v>7.82510982799</v>
          </cell>
        </row>
        <row r="358">
          <cell r="A358">
            <v>38078</v>
          </cell>
        </row>
        <row r="358">
          <cell r="D358">
            <v>7.541201844708</v>
          </cell>
        </row>
        <row r="359">
          <cell r="A359">
            <v>38108</v>
          </cell>
        </row>
        <row r="359">
          <cell r="D359">
            <v>7.760673417518</v>
          </cell>
        </row>
        <row r="360">
          <cell r="A360">
            <v>38139</v>
          </cell>
        </row>
        <row r="360">
          <cell r="D360">
            <v>7.478017051526</v>
          </cell>
        </row>
        <row r="361">
          <cell r="A361">
            <v>38169</v>
          </cell>
        </row>
        <row r="361">
          <cell r="D361">
            <v>7.694568471492</v>
          </cell>
        </row>
        <row r="362">
          <cell r="A362">
            <v>38200</v>
          </cell>
        </row>
        <row r="362">
          <cell r="D362">
            <v>7.660351744654</v>
          </cell>
        </row>
        <row r="363">
          <cell r="A363">
            <v>38231</v>
          </cell>
        </row>
        <row r="363">
          <cell r="D363">
            <v>7.37973377421</v>
          </cell>
        </row>
        <row r="364">
          <cell r="A364">
            <v>38261</v>
          </cell>
        </row>
        <row r="364">
          <cell r="D364">
            <v>7.591831282938</v>
          </cell>
        </row>
        <row r="365">
          <cell r="A365">
            <v>38292</v>
          </cell>
        </row>
        <row r="365">
          <cell r="D365">
            <v>7.313889605876</v>
          </cell>
        </row>
        <row r="366">
          <cell r="A366">
            <v>38322</v>
          </cell>
        </row>
        <row r="366">
          <cell r="D366">
            <v>7.52585012907</v>
          </cell>
        </row>
        <row r="367">
          <cell r="A367">
            <v>38353</v>
          </cell>
        </row>
        <row r="367">
          <cell r="D367">
            <v>7.49270271967</v>
          </cell>
        </row>
        <row r="368">
          <cell r="A368">
            <v>38384</v>
          </cell>
        </row>
        <row r="368">
          <cell r="D368">
            <v>6.737437181454</v>
          </cell>
        </row>
        <row r="369">
          <cell r="A369">
            <v>38412</v>
          </cell>
        </row>
        <row r="369">
          <cell r="D369">
            <v>7.428929371122</v>
          </cell>
        </row>
        <row r="370">
          <cell r="A370">
            <v>38443</v>
          </cell>
        </row>
        <row r="370">
          <cell r="D370">
            <v>7.15651905486</v>
          </cell>
        </row>
        <row r="371">
          <cell r="A371">
            <v>38473</v>
          </cell>
        </row>
        <row r="371">
          <cell r="D371">
            <v>7.362077463916</v>
          </cell>
        </row>
        <row r="372">
          <cell r="A372">
            <v>38504</v>
          </cell>
        </row>
        <row r="372">
          <cell r="D372">
            <v>7.091378580636</v>
          </cell>
        </row>
        <row r="373">
          <cell r="A373">
            <v>38534</v>
          </cell>
        </row>
        <row r="373">
          <cell r="D373">
            <v>7.29432955398</v>
          </cell>
        </row>
        <row r="374">
          <cell r="A374">
            <v>38565</v>
          </cell>
        </row>
        <row r="374">
          <cell r="D374">
            <v>7.259568628816</v>
          </cell>
        </row>
        <row r="375">
          <cell r="A375">
            <v>38596</v>
          </cell>
        </row>
        <row r="375">
          <cell r="D375">
            <v>6.991539281104</v>
          </cell>
        </row>
        <row r="376">
          <cell r="A376">
            <v>38626</v>
          </cell>
        </row>
        <row r="376">
          <cell r="D376">
            <v>7.19053867721</v>
          </cell>
        </row>
        <row r="377">
          <cell r="A377">
            <v>38657</v>
          </cell>
        </row>
        <row r="377">
          <cell r="D377">
            <v>6.924336280344</v>
          </cell>
        </row>
        <row r="378">
          <cell r="A378">
            <v>38687</v>
          </cell>
        </row>
        <row r="378">
          <cell r="D378">
            <v>7.12070486799</v>
          </cell>
        </row>
        <row r="379">
          <cell r="A379">
            <v>38718</v>
          </cell>
        </row>
        <row r="379">
          <cell r="D379">
            <v>7.084919323636</v>
          </cell>
        </row>
        <row r="380">
          <cell r="A380">
            <v>38749</v>
          </cell>
        </row>
        <row r="380">
          <cell r="D380">
            <v>6.366785044648</v>
          </cell>
        </row>
        <row r="381">
          <cell r="A381">
            <v>38777</v>
          </cell>
        </row>
        <row r="381">
          <cell r="D381">
            <v>7.016281638016</v>
          </cell>
        </row>
        <row r="382">
          <cell r="A382">
            <v>38808</v>
          </cell>
        </row>
        <row r="382">
          <cell r="D382">
            <v>6.754789010998</v>
          </cell>
        </row>
        <row r="383">
          <cell r="A383">
            <v>38838</v>
          </cell>
        </row>
        <row r="383">
          <cell r="D383">
            <v>6.94461713414</v>
          </cell>
        </row>
        <row r="384">
          <cell r="A384">
            <v>38869</v>
          </cell>
        </row>
        <row r="384">
          <cell r="D384">
            <v>6.685099769712</v>
          </cell>
        </row>
        <row r="385">
          <cell r="A385">
            <v>38899</v>
          </cell>
        </row>
        <row r="385">
          <cell r="D385">
            <v>6.872277559714</v>
          </cell>
        </row>
        <row r="386">
          <cell r="A386">
            <v>38930</v>
          </cell>
        </row>
        <row r="386">
          <cell r="D386">
            <v>6.835268016962</v>
          </cell>
        </row>
        <row r="387">
          <cell r="A387">
            <v>38961</v>
          </cell>
        </row>
        <row r="387">
          <cell r="D387">
            <v>6.578805089682</v>
          </cell>
        </row>
        <row r="388">
          <cell r="A388">
            <v>38991</v>
          </cell>
        </row>
        <row r="388">
          <cell r="D388">
            <v>6.7619805288</v>
          </cell>
        </row>
        <row r="389">
          <cell r="A389">
            <v>39022</v>
          </cell>
        </row>
        <row r="389">
          <cell r="D389">
            <v>6.509763773954</v>
          </cell>
        </row>
        <row r="390">
          <cell r="A390">
            <v>39052</v>
          </cell>
        </row>
        <row r="390">
          <cell r="D390">
            <v>6.694636912432</v>
          </cell>
        </row>
        <row r="391">
          <cell r="A391">
            <v>39083</v>
          </cell>
        </row>
        <row r="391">
          <cell r="D391">
            <v>5.285190061354</v>
          </cell>
        </row>
        <row r="392">
          <cell r="A392">
            <v>39114</v>
          </cell>
        </row>
        <row r="392">
          <cell r="D392">
            <v>4.749874668602</v>
          </cell>
        </row>
        <row r="393">
          <cell r="A393">
            <v>39142</v>
          </cell>
        </row>
        <row r="393">
          <cell r="D393">
            <v>5.234917507736</v>
          </cell>
        </row>
        <row r="394">
          <cell r="A394">
            <v>39173</v>
          </cell>
        </row>
        <row r="394">
          <cell r="D394">
            <v>5.040444510612</v>
          </cell>
        </row>
        <row r="395">
          <cell r="A395">
            <v>39203</v>
          </cell>
        </row>
        <row r="395">
          <cell r="D395">
            <v>5.182828144732</v>
          </cell>
        </row>
        <row r="396">
          <cell r="A396">
            <v>39234</v>
          </cell>
        </row>
        <row r="396">
          <cell r="D396">
            <v>4.989984178858</v>
          </cell>
        </row>
        <row r="397">
          <cell r="A397">
            <v>39264</v>
          </cell>
        </row>
        <row r="397">
          <cell r="D397">
            <v>5.13063792633</v>
          </cell>
        </row>
        <row r="398">
          <cell r="A398">
            <v>39295</v>
          </cell>
        </row>
        <row r="398">
          <cell r="D398">
            <v>5.104080769368</v>
          </cell>
        </row>
        <row r="399">
          <cell r="A399">
            <v>39326</v>
          </cell>
        </row>
        <row r="399">
          <cell r="D399">
            <v>4.91371247605</v>
          </cell>
        </row>
        <row r="400">
          <cell r="A400">
            <v>39356</v>
          </cell>
        </row>
        <row r="400">
          <cell r="D400">
            <v>5.05176433244</v>
          </cell>
        </row>
        <row r="401">
          <cell r="A401">
            <v>39387</v>
          </cell>
        </row>
        <row r="401">
          <cell r="D401">
            <v>4.863049239272</v>
          </cell>
        </row>
        <row r="402">
          <cell r="A402">
            <v>39417</v>
          </cell>
        </row>
        <row r="402">
          <cell r="D402">
            <v>4.999381208304</v>
          </cell>
        </row>
        <row r="403">
          <cell r="A403">
            <v>39448</v>
          </cell>
        </row>
        <row r="403">
          <cell r="D403">
            <v>4.972739033682</v>
          </cell>
        </row>
        <row r="404">
          <cell r="A404">
            <v>39479</v>
          </cell>
        </row>
        <row r="404">
          <cell r="D404">
            <v>4.62698259835</v>
          </cell>
        </row>
        <row r="405">
          <cell r="A405">
            <v>39508</v>
          </cell>
        </row>
        <row r="405">
          <cell r="D405">
            <v>4.921140962808</v>
          </cell>
        </row>
        <row r="406">
          <cell r="A406">
            <v>39539</v>
          </cell>
        </row>
        <row r="406">
          <cell r="D406">
            <v>4.736582408628</v>
          </cell>
        </row>
        <row r="407">
          <cell r="A407">
            <v>39569</v>
          </cell>
        </row>
        <row r="407">
          <cell r="D407">
            <v>4.86864979895</v>
          </cell>
        </row>
        <row r="408">
          <cell r="A408">
            <v>39600</v>
          </cell>
        </row>
        <row r="408">
          <cell r="D408">
            <v>4.685772907354</v>
          </cell>
        </row>
        <row r="409">
          <cell r="A409">
            <v>39630</v>
          </cell>
        </row>
        <row r="409">
          <cell r="D409">
            <v>4.81613826687</v>
          </cell>
        </row>
        <row r="410">
          <cell r="A410">
            <v>39661</v>
          </cell>
        </row>
        <row r="410">
          <cell r="D410">
            <v>4.789448417908</v>
          </cell>
        </row>
        <row r="411">
          <cell r="A411">
            <v>39692</v>
          </cell>
        </row>
        <row r="411">
          <cell r="D411">
            <v>4.609120985098</v>
          </cell>
        </row>
        <row r="412">
          <cell r="A412">
            <v>39722</v>
          </cell>
        </row>
        <row r="412">
          <cell r="D412">
            <v>4.73693062087</v>
          </cell>
        </row>
        <row r="413">
          <cell r="A413">
            <v>39753</v>
          </cell>
        </row>
        <row r="413">
          <cell r="D413">
            <v>4.558301607748</v>
          </cell>
        </row>
        <row r="414">
          <cell r="A414">
            <v>39783</v>
          </cell>
        </row>
        <row r="414">
          <cell r="D414">
            <v>4.684424671332</v>
          </cell>
        </row>
        <row r="415">
          <cell r="A415">
            <v>39814</v>
          </cell>
        </row>
        <row r="415">
          <cell r="D415">
            <v>4.657749901868</v>
          </cell>
        </row>
        <row r="416">
          <cell r="A416">
            <v>39845</v>
          </cell>
        </row>
        <row r="416">
          <cell r="D416">
            <v>4.182913759808</v>
          </cell>
        </row>
        <row r="417">
          <cell r="A417">
            <v>39873</v>
          </cell>
        </row>
        <row r="417">
          <cell r="D417">
            <v>4.607005125856</v>
          </cell>
        </row>
        <row r="418">
          <cell r="A418">
            <v>39904</v>
          </cell>
        </row>
        <row r="418">
          <cell r="D418">
            <v>4.43260445705</v>
          </cell>
        </row>
        <row r="419">
          <cell r="A419">
            <v>39934</v>
          </cell>
        </row>
        <row r="419">
          <cell r="D419">
            <v>4.554582364724</v>
          </cell>
        </row>
        <row r="420">
          <cell r="A420">
            <v>39965</v>
          </cell>
        </row>
        <row r="420">
          <cell r="D420">
            <v>4.381898303888</v>
          </cell>
        </row>
        <row r="421">
          <cell r="A421">
            <v>39995</v>
          </cell>
        </row>
        <row r="421">
          <cell r="D421">
            <v>4.50221453808</v>
          </cell>
        </row>
        <row r="422">
          <cell r="A422">
            <v>40026</v>
          </cell>
        </row>
        <row r="422">
          <cell r="D422">
            <v>4.475626302756</v>
          </cell>
        </row>
        <row r="423">
          <cell r="A423">
            <v>40057</v>
          </cell>
        </row>
        <row r="423">
          <cell r="D423">
            <v>4.305538967492</v>
          </cell>
        </row>
        <row r="424">
          <cell r="A424">
            <v>40087</v>
          </cell>
        </row>
        <row r="424">
          <cell r="D424">
            <v>4.42336407051</v>
          </cell>
        </row>
        <row r="425">
          <cell r="A425">
            <v>40118</v>
          </cell>
        </row>
        <row r="425">
          <cell r="D425">
            <v>4.255002915996</v>
          </cell>
        </row>
        <row r="426">
          <cell r="A426">
            <v>40148</v>
          </cell>
        </row>
        <row r="426">
          <cell r="D426">
            <v>4.371186647408</v>
          </cell>
        </row>
        <row r="427">
          <cell r="A427">
            <v>40179</v>
          </cell>
        </row>
        <row r="427">
          <cell r="D427">
            <v>4.344706489718</v>
          </cell>
        </row>
        <row r="428">
          <cell r="A428">
            <v>40210</v>
          </cell>
        </row>
        <row r="428">
          <cell r="D428">
            <v>3.900357310892</v>
          </cell>
        </row>
        <row r="429">
          <cell r="A429">
            <v>40238</v>
          </cell>
        </row>
        <row r="429">
          <cell r="D429">
            <v>4.294382972894</v>
          </cell>
        </row>
        <row r="430">
          <cell r="A430">
            <v>40269</v>
          </cell>
        </row>
        <row r="430">
          <cell r="D430">
            <v>4.130306717922</v>
          </cell>
        </row>
        <row r="431">
          <cell r="A431">
            <v>40299</v>
          </cell>
        </row>
        <row r="431">
          <cell r="D431">
            <v>4.242465076388</v>
          </cell>
        </row>
        <row r="432">
          <cell r="A432">
            <v>40330</v>
          </cell>
        </row>
        <row r="432">
          <cell r="D432">
            <v>4.080123428108</v>
          </cell>
        </row>
        <row r="433">
          <cell r="A433">
            <v>40360</v>
          </cell>
        </row>
        <row r="433">
          <cell r="D433">
            <v>4.190671559676</v>
          </cell>
        </row>
        <row r="434">
          <cell r="A434">
            <v>40391</v>
          </cell>
        </row>
        <row r="434">
          <cell r="D434">
            <v>4.164401472378</v>
          </cell>
        </row>
        <row r="435">
          <cell r="A435">
            <v>40422</v>
          </cell>
        </row>
        <row r="435">
          <cell r="D435">
            <v>4.004678481762</v>
          </cell>
        </row>
        <row r="436">
          <cell r="A436">
            <v>40452</v>
          </cell>
        </row>
        <row r="436">
          <cell r="D436">
            <v>4.112816282106</v>
          </cell>
        </row>
        <row r="437">
          <cell r="A437">
            <v>40483</v>
          </cell>
        </row>
        <row r="437">
          <cell r="D437">
            <v>3.954830589934</v>
          </cell>
        </row>
        <row r="438">
          <cell r="A438">
            <v>40513</v>
          </cell>
        </row>
        <row r="438">
          <cell r="D438">
            <v>4.061382654532</v>
          </cell>
        </row>
        <row r="439">
          <cell r="A439">
            <v>40544</v>
          </cell>
        </row>
        <row r="439">
          <cell r="D439">
            <v>0</v>
          </cell>
        </row>
        <row r="440">
          <cell r="A440">
            <v>40575</v>
          </cell>
        </row>
        <row r="440">
          <cell r="D440">
            <v>0</v>
          </cell>
        </row>
        <row r="441">
          <cell r="A441">
            <v>40603</v>
          </cell>
        </row>
        <row r="441">
          <cell r="D441">
            <v>0</v>
          </cell>
        </row>
        <row r="442">
          <cell r="A442">
            <v>40634</v>
          </cell>
        </row>
        <row r="442">
          <cell r="D442">
            <v>0</v>
          </cell>
        </row>
        <row r="443">
          <cell r="A443">
            <v>40664</v>
          </cell>
        </row>
        <row r="443">
          <cell r="D443">
            <v>0</v>
          </cell>
        </row>
        <row r="444">
          <cell r="A444">
            <v>40695</v>
          </cell>
        </row>
        <row r="444">
          <cell r="D444">
            <v>0</v>
          </cell>
        </row>
        <row r="445">
          <cell r="A445">
            <v>40725</v>
          </cell>
        </row>
        <row r="445">
          <cell r="D445">
            <v>0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Top"/>
      <sheetName val="OtherPosn"/>
      <sheetName val="EnergyCurve"/>
      <sheetName val="OperatingCurve"/>
      <sheetName val="Tregion"/>
      <sheetName val="Tbasis"/>
      <sheetName val="Cd"/>
    </sheetNames>
    <sheetDataSet>
      <sheetData sheetId="0"/>
      <sheetData sheetId="1"/>
      <sheetData sheetId="2">
        <row r="30">
          <cell r="D30">
            <v>37209</v>
          </cell>
        </row>
        <row r="30">
          <cell r="O30">
            <v>4317.71044921875</v>
          </cell>
          <cell r="P30">
            <v>1989.33178710938</v>
          </cell>
          <cell r="Q30">
            <v>0</v>
          </cell>
          <cell r="R30">
            <v>0</v>
          </cell>
        </row>
        <row r="31">
          <cell r="D31">
            <v>37210</v>
          </cell>
        </row>
        <row r="31">
          <cell r="O31">
            <v>4330.64306640625</v>
          </cell>
          <cell r="P31">
            <v>1996.00964355469</v>
          </cell>
          <cell r="Q31">
            <v>0</v>
          </cell>
          <cell r="R31">
            <v>0</v>
          </cell>
        </row>
        <row r="32">
          <cell r="D32">
            <v>37211</v>
          </cell>
        </row>
        <row r="32">
          <cell r="O32">
            <v>4343.18994140625</v>
          </cell>
          <cell r="P32">
            <v>2002.50939941406</v>
          </cell>
          <cell r="Q32">
            <v>0</v>
          </cell>
          <cell r="R32">
            <v>0</v>
          </cell>
        </row>
        <row r="33">
          <cell r="D33">
            <v>37212</v>
          </cell>
        </row>
        <row r="33">
          <cell r="O33">
            <v>0</v>
          </cell>
          <cell r="P33">
            <v>1928.310546875</v>
          </cell>
          <cell r="Q33">
            <v>4236.54736328125</v>
          </cell>
          <cell r="R33">
            <v>0</v>
          </cell>
        </row>
        <row r="34">
          <cell r="D34">
            <v>37225</v>
          </cell>
        </row>
        <row r="34">
          <cell r="O34">
            <v>39918.6640625</v>
          </cell>
          <cell r="P34">
            <v>26243.884765625</v>
          </cell>
          <cell r="Q34">
            <v>4309.47900390625</v>
          </cell>
          <cell r="R34">
            <v>11550.765625</v>
          </cell>
        </row>
        <row r="35">
          <cell r="D35">
            <v>37226</v>
          </cell>
        </row>
        <row r="35">
          <cell r="O35">
            <v>35568.625</v>
          </cell>
          <cell r="P35">
            <v>21334.6640625</v>
          </cell>
          <cell r="Q35">
            <v>8172.4189453125</v>
          </cell>
          <cell r="R35">
            <v>7438.3359375</v>
          </cell>
        </row>
        <row r="36">
          <cell r="D36">
            <v>37257</v>
          </cell>
        </row>
        <row r="36">
          <cell r="O36">
            <v>38311.5234375</v>
          </cell>
          <cell r="P36">
            <v>91327.40625</v>
          </cell>
          <cell r="Q36">
            <v>7162.9033203125</v>
          </cell>
          <cell r="R36">
            <v>28840.099609375</v>
          </cell>
        </row>
        <row r="37">
          <cell r="D37">
            <v>37288</v>
          </cell>
        </row>
        <row r="37">
          <cell r="O37">
            <v>34579.21484375</v>
          </cell>
          <cell r="P37">
            <v>82251.1328125</v>
          </cell>
          <cell r="Q37">
            <v>7098.86962890625</v>
          </cell>
          <cell r="R37">
            <v>23054.673828125</v>
          </cell>
        </row>
        <row r="38">
          <cell r="D38">
            <v>37316</v>
          </cell>
        </row>
        <row r="38">
          <cell r="O38">
            <v>36006.37109375</v>
          </cell>
          <cell r="P38">
            <v>90691.7890625</v>
          </cell>
          <cell r="Q38">
            <v>8826.669921875</v>
          </cell>
          <cell r="R38">
            <v>28739.84375</v>
          </cell>
        </row>
        <row r="39">
          <cell r="D39">
            <v>37347</v>
          </cell>
        </row>
        <row r="39">
          <cell r="O39">
            <v>31282.669921875</v>
          </cell>
          <cell r="P39">
            <v>69977.140625</v>
          </cell>
          <cell r="Q39">
            <v>5828.37939453125</v>
          </cell>
          <cell r="R39">
            <v>18466.865234375</v>
          </cell>
        </row>
        <row r="40">
          <cell r="D40">
            <v>37377</v>
          </cell>
        </row>
        <row r="40">
          <cell r="O40">
            <v>31538.38671875</v>
          </cell>
          <cell r="P40">
            <v>72492.7734375</v>
          </cell>
          <cell r="Q40">
            <v>5835.19189453125</v>
          </cell>
          <cell r="R40">
            <v>22952.60546875</v>
          </cell>
        </row>
        <row r="41">
          <cell r="D41">
            <v>37408</v>
          </cell>
        </row>
        <row r="41">
          <cell r="O41">
            <v>28845.978515625</v>
          </cell>
          <cell r="P41">
            <v>70182</v>
          </cell>
          <cell r="Q41">
            <v>7326.56689453125</v>
          </cell>
          <cell r="R41">
            <v>23033.458984375</v>
          </cell>
        </row>
        <row r="42">
          <cell r="D42">
            <v>37438</v>
          </cell>
        </row>
        <row r="42">
          <cell r="O42">
            <v>144490.0625</v>
          </cell>
          <cell r="P42">
            <v>151710.390625</v>
          </cell>
          <cell r="Q42">
            <v>26268.22265625</v>
          </cell>
          <cell r="R42">
            <v>48350.55859375</v>
          </cell>
        </row>
        <row r="43">
          <cell r="D43">
            <v>37469</v>
          </cell>
        </row>
        <row r="43">
          <cell r="O43">
            <v>144926.125</v>
          </cell>
          <cell r="P43">
            <v>151820.375</v>
          </cell>
          <cell r="Q43">
            <v>32949.8046875</v>
          </cell>
          <cell r="R43">
            <v>38795.54296875</v>
          </cell>
        </row>
        <row r="44">
          <cell r="D44">
            <v>37500</v>
          </cell>
        </row>
        <row r="44">
          <cell r="O44">
            <v>131418.421875</v>
          </cell>
          <cell r="P44">
            <v>146399.921875</v>
          </cell>
          <cell r="Q44">
            <v>26283.890625</v>
          </cell>
          <cell r="R44">
            <v>57985.21484375</v>
          </cell>
        </row>
        <row r="45">
          <cell r="D45">
            <v>37530</v>
          </cell>
        </row>
        <row r="45">
          <cell r="O45">
            <v>42803.6328125</v>
          </cell>
          <cell r="P45">
            <v>78708.6484375</v>
          </cell>
          <cell r="Q45">
            <v>7448.001953125</v>
          </cell>
          <cell r="R45">
            <v>19991.31640625</v>
          </cell>
        </row>
        <row r="46">
          <cell r="D46">
            <v>37561</v>
          </cell>
        </row>
        <row r="46">
          <cell r="O46">
            <v>38349.2890625</v>
          </cell>
          <cell r="P46">
            <v>76561.71875</v>
          </cell>
          <cell r="Q46">
            <v>9606.02734375</v>
          </cell>
          <cell r="R46">
            <v>25132.755859375</v>
          </cell>
        </row>
        <row r="47">
          <cell r="D47">
            <v>37591</v>
          </cell>
        </row>
        <row r="47">
          <cell r="O47">
            <v>41000.9921875</v>
          </cell>
          <cell r="P47">
            <v>79399.09375</v>
          </cell>
          <cell r="Q47">
            <v>7811.9912109375</v>
          </cell>
          <cell r="R47">
            <v>30303.90625</v>
          </cell>
        </row>
        <row r="48">
          <cell r="D48">
            <v>37622</v>
          </cell>
        </row>
        <row r="48">
          <cell r="O48">
            <v>204182.515625</v>
          </cell>
          <cell r="P48">
            <v>144388.453125</v>
          </cell>
          <cell r="Q48">
            <v>37273.546875</v>
          </cell>
          <cell r="R48">
            <v>46497.296875</v>
          </cell>
        </row>
        <row r="49">
          <cell r="D49">
            <v>37653</v>
          </cell>
        </row>
        <row r="49">
          <cell r="O49">
            <v>185003.53125</v>
          </cell>
          <cell r="P49">
            <v>129999.921875</v>
          </cell>
          <cell r="Q49">
            <v>37133.55078125</v>
          </cell>
          <cell r="R49">
            <v>37133.55078125</v>
          </cell>
        </row>
        <row r="50">
          <cell r="D50">
            <v>37681</v>
          </cell>
        </row>
        <row r="50">
          <cell r="O50">
            <v>193686.5625</v>
          </cell>
          <cell r="P50">
            <v>143520.5625</v>
          </cell>
          <cell r="Q50">
            <v>46299.8046875</v>
          </cell>
          <cell r="R50">
            <v>46299.8046875</v>
          </cell>
        </row>
        <row r="51">
          <cell r="D51">
            <v>37712</v>
          </cell>
        </row>
        <row r="51">
          <cell r="O51">
            <v>202326.765625</v>
          </cell>
          <cell r="P51">
            <v>137877.734375</v>
          </cell>
          <cell r="Q51">
            <v>36929.08984375</v>
          </cell>
          <cell r="R51">
            <v>36929.08984375</v>
          </cell>
        </row>
        <row r="52">
          <cell r="D52">
            <v>37742</v>
          </cell>
        </row>
        <row r="52">
          <cell r="O52">
            <v>192459.4375</v>
          </cell>
          <cell r="P52">
            <v>142543.53125</v>
          </cell>
          <cell r="Q52">
            <v>46006.32421875</v>
          </cell>
          <cell r="R52">
            <v>45947.2109375</v>
          </cell>
        </row>
        <row r="53">
          <cell r="D53">
            <v>37773</v>
          </cell>
        </row>
        <row r="53">
          <cell r="O53">
            <v>191739.421875</v>
          </cell>
          <cell r="P53">
            <v>137423.875</v>
          </cell>
          <cell r="Q53">
            <v>36657.65234375</v>
          </cell>
          <cell r="R53">
            <v>45822.06640625</v>
          </cell>
        </row>
        <row r="54">
          <cell r="D54">
            <v>37803</v>
          </cell>
        </row>
        <row r="54">
          <cell r="O54">
            <v>200046.296875</v>
          </cell>
          <cell r="P54">
            <v>141390.84375</v>
          </cell>
          <cell r="Q54">
            <v>36494.12109375</v>
          </cell>
          <cell r="R54">
            <v>45553.83984375</v>
          </cell>
        </row>
        <row r="55">
          <cell r="D55">
            <v>37834</v>
          </cell>
        </row>
        <row r="55">
          <cell r="O55">
            <v>190264.90625</v>
          </cell>
          <cell r="P55">
            <v>140911.46875</v>
          </cell>
          <cell r="Q55">
            <v>45466.04296875</v>
          </cell>
          <cell r="R55">
            <v>45466.04296875</v>
          </cell>
        </row>
        <row r="56">
          <cell r="D56">
            <v>37865</v>
          </cell>
        </row>
        <row r="56">
          <cell r="O56">
            <v>189827.921875</v>
          </cell>
          <cell r="P56">
            <v>135910.9375</v>
          </cell>
          <cell r="Q56">
            <v>36241.07421875</v>
          </cell>
          <cell r="R56">
            <v>45235.16015625</v>
          </cell>
        </row>
        <row r="57">
          <cell r="D57">
            <v>37895</v>
          </cell>
        </row>
        <row r="57">
          <cell r="O57">
            <v>206908.734375</v>
          </cell>
          <cell r="P57">
            <v>140362.890625</v>
          </cell>
          <cell r="Q57">
            <v>36056.08203125</v>
          </cell>
          <cell r="R57">
            <v>36070.94921875</v>
          </cell>
        </row>
        <row r="58">
          <cell r="D58">
            <v>37926</v>
          </cell>
        </row>
        <row r="58">
          <cell r="O58">
            <v>170625.609375</v>
          </cell>
          <cell r="P58">
            <v>135108.171875</v>
          </cell>
          <cell r="Q58">
            <v>45017.62890625</v>
          </cell>
          <cell r="R58">
            <v>53969.25</v>
          </cell>
        </row>
        <row r="59">
          <cell r="D59">
            <v>37956</v>
          </cell>
        </row>
        <row r="59">
          <cell r="O59">
            <v>196856.53125</v>
          </cell>
          <cell r="P59">
            <v>139066.71875</v>
          </cell>
          <cell r="Q59">
            <v>35874.6015625</v>
          </cell>
          <cell r="R59">
            <v>44799.4375</v>
          </cell>
        </row>
        <row r="60">
          <cell r="D60">
            <v>37987</v>
          </cell>
        </row>
        <row r="60">
          <cell r="O60">
            <v>126271.7734375</v>
          </cell>
          <cell r="P60">
            <v>93601.046875</v>
          </cell>
          <cell r="Q60">
            <v>30189.240234375</v>
          </cell>
          <cell r="R60">
            <v>30147.197265625</v>
          </cell>
        </row>
        <row r="61">
          <cell r="D61">
            <v>38018</v>
          </cell>
        </row>
        <row r="61">
          <cell r="O61">
            <v>119709.203125</v>
          </cell>
          <cell r="P61">
            <v>87178.2109375</v>
          </cell>
          <cell r="Q61">
            <v>24031.470703125</v>
          </cell>
          <cell r="R61">
            <v>30039.33984375</v>
          </cell>
        </row>
        <row r="62">
          <cell r="D62">
            <v>38047</v>
          </cell>
        </row>
        <row r="62">
          <cell r="O62">
            <v>137189.8125</v>
          </cell>
          <cell r="P62">
            <v>92855.1875</v>
          </cell>
          <cell r="Q62">
            <v>23957.615234375</v>
          </cell>
          <cell r="R62">
            <v>23957.615234375</v>
          </cell>
        </row>
        <row r="63">
          <cell r="D63">
            <v>38078</v>
          </cell>
        </row>
        <row r="63">
          <cell r="O63">
            <v>131055.609375</v>
          </cell>
          <cell r="P63">
            <v>89342.8515625</v>
          </cell>
          <cell r="Q63">
            <v>23914.162109375</v>
          </cell>
          <cell r="R63">
            <v>23928.67578125</v>
          </cell>
        </row>
        <row r="64">
          <cell r="D64">
            <v>38108</v>
          </cell>
        </row>
        <row r="64">
          <cell r="O64">
            <v>118651.546875</v>
          </cell>
          <cell r="P64">
            <v>92327.59375</v>
          </cell>
          <cell r="Q64">
            <v>29788.64453125</v>
          </cell>
          <cell r="R64">
            <v>35703.671875</v>
          </cell>
        </row>
        <row r="65">
          <cell r="D65">
            <v>38139</v>
          </cell>
        </row>
        <row r="65">
          <cell r="O65">
            <v>130115.90625</v>
          </cell>
          <cell r="P65">
            <v>89041.1328125</v>
          </cell>
          <cell r="Q65">
            <v>23723.986328125</v>
          </cell>
          <cell r="R65">
            <v>23723.986328125</v>
          </cell>
        </row>
        <row r="66">
          <cell r="D66">
            <v>38169</v>
          </cell>
        </row>
        <row r="66">
          <cell r="O66">
            <v>123802.6484375</v>
          </cell>
          <cell r="P66">
            <v>91699.125</v>
          </cell>
          <cell r="Q66">
            <v>29567.23046875</v>
          </cell>
          <cell r="R66">
            <v>29538.533203125</v>
          </cell>
        </row>
        <row r="67">
          <cell r="D67">
            <v>38200</v>
          </cell>
        </row>
        <row r="67">
          <cell r="O67">
            <v>129246.0859375</v>
          </cell>
          <cell r="P67">
            <v>91339.921875</v>
          </cell>
          <cell r="Q67">
            <v>23564.02734375</v>
          </cell>
          <cell r="R67">
            <v>29452.033203125</v>
          </cell>
        </row>
        <row r="68">
          <cell r="D68">
            <v>38231</v>
          </cell>
        </row>
        <row r="68">
          <cell r="O68">
            <v>122831.6484375</v>
          </cell>
          <cell r="P68">
            <v>87989.40625</v>
          </cell>
          <cell r="Q68">
            <v>23457.435546875</v>
          </cell>
          <cell r="R68">
            <v>29297.763671875</v>
          </cell>
        </row>
        <row r="69">
          <cell r="D69">
            <v>38261</v>
          </cell>
        </row>
        <row r="69">
          <cell r="O69">
            <v>122393.109375</v>
          </cell>
          <cell r="P69">
            <v>90952.5390625</v>
          </cell>
          <cell r="Q69">
            <v>29209.232421875</v>
          </cell>
          <cell r="R69">
            <v>29209.232421875</v>
          </cell>
        </row>
        <row r="70">
          <cell r="D70">
            <v>38292</v>
          </cell>
        </row>
        <row r="70">
          <cell r="O70">
            <v>122053.4453125</v>
          </cell>
          <cell r="P70">
            <v>87394.9296875</v>
          </cell>
          <cell r="Q70">
            <v>23296.794921875</v>
          </cell>
          <cell r="R70">
            <v>29097.9140625</v>
          </cell>
        </row>
        <row r="71">
          <cell r="D71">
            <v>38322</v>
          </cell>
        </row>
        <row r="71">
          <cell r="O71">
            <v>133130.75</v>
          </cell>
          <cell r="P71">
            <v>89897.4296875</v>
          </cell>
          <cell r="Q71">
            <v>17394.279296875</v>
          </cell>
          <cell r="R71">
            <v>28969.625</v>
          </cell>
        </row>
        <row r="72">
          <cell r="D72">
            <v>38353</v>
          </cell>
        </row>
        <row r="72">
          <cell r="O72">
            <v>122797.1953125</v>
          </cell>
          <cell r="P72">
            <v>90797.03125</v>
          </cell>
          <cell r="Q72">
            <v>23425.396484375</v>
          </cell>
          <cell r="R72">
            <v>35117.58984375</v>
          </cell>
        </row>
        <row r="73">
          <cell r="D73">
            <v>38384</v>
          </cell>
        </row>
        <row r="73">
          <cell r="O73">
            <v>116447.21875</v>
          </cell>
          <cell r="P73">
            <v>81679.53125</v>
          </cell>
          <cell r="Q73">
            <v>23328.052734375</v>
          </cell>
          <cell r="R73">
            <v>23328.052734375</v>
          </cell>
        </row>
        <row r="74">
          <cell r="D74">
            <v>38412</v>
          </cell>
        </row>
        <row r="74">
          <cell r="O74">
            <v>133285.625</v>
          </cell>
          <cell r="P74">
            <v>90007.4921875</v>
          </cell>
          <cell r="Q74">
            <v>23220.716796875</v>
          </cell>
          <cell r="R74">
            <v>23220.716796875</v>
          </cell>
        </row>
        <row r="75">
          <cell r="D75">
            <v>38443</v>
          </cell>
        </row>
        <row r="75">
          <cell r="O75">
            <v>121153.640625</v>
          </cell>
          <cell r="P75">
            <v>86353.9609375</v>
          </cell>
          <cell r="Q75">
            <v>28901.744140625</v>
          </cell>
          <cell r="R75">
            <v>23121.39453125</v>
          </cell>
        </row>
        <row r="76">
          <cell r="D76">
            <v>38473</v>
          </cell>
        </row>
        <row r="76">
          <cell r="O76">
            <v>120599.78125</v>
          </cell>
          <cell r="P76">
            <v>89174.171875</v>
          </cell>
          <cell r="Q76">
            <v>23014.669921875</v>
          </cell>
          <cell r="R76">
            <v>34502.28515625</v>
          </cell>
        </row>
        <row r="77">
          <cell r="D77">
            <v>38504</v>
          </cell>
        </row>
        <row r="77">
          <cell r="O77">
            <v>125754.3984375</v>
          </cell>
          <cell r="P77">
            <v>85902.8125</v>
          </cell>
          <cell r="Q77">
            <v>22906.330078125</v>
          </cell>
          <cell r="R77">
            <v>22906.330078125</v>
          </cell>
        </row>
        <row r="78">
          <cell r="D78">
            <v>38534</v>
          </cell>
        </row>
        <row r="78">
          <cell r="O78">
            <v>113733.2578125</v>
          </cell>
          <cell r="P78">
            <v>88318.5390625</v>
          </cell>
          <cell r="Q78">
            <v>28489.201171875</v>
          </cell>
          <cell r="R78">
            <v>34165.79296875</v>
          </cell>
        </row>
        <row r="79">
          <cell r="D79">
            <v>38565</v>
          </cell>
        </row>
        <row r="79">
          <cell r="O79">
            <v>130202.9140625</v>
          </cell>
          <cell r="P79">
            <v>87903.9609375</v>
          </cell>
          <cell r="Q79">
            <v>22686.34375</v>
          </cell>
          <cell r="R79">
            <v>22686.34375</v>
          </cell>
        </row>
        <row r="80">
          <cell r="D80">
            <v>38596</v>
          </cell>
        </row>
        <row r="80">
          <cell r="O80">
            <v>118301.3984375</v>
          </cell>
          <cell r="P80">
            <v>84641.296875</v>
          </cell>
          <cell r="Q80">
            <v>22574.14453125</v>
          </cell>
          <cell r="R80">
            <v>28197.408203125</v>
          </cell>
        </row>
        <row r="81">
          <cell r="D81">
            <v>38626</v>
          </cell>
        </row>
        <row r="81">
          <cell r="O81">
            <v>117424.75</v>
          </cell>
          <cell r="P81">
            <v>87202.140625</v>
          </cell>
          <cell r="Q81">
            <v>28012.57421875</v>
          </cell>
          <cell r="R81">
            <v>28012.57421875</v>
          </cell>
        </row>
        <row r="82">
          <cell r="D82">
            <v>38657</v>
          </cell>
        </row>
        <row r="82">
          <cell r="O82">
            <v>117117.890625</v>
          </cell>
          <cell r="P82">
            <v>83857.671875</v>
          </cell>
          <cell r="Q82">
            <v>22354.02734375</v>
          </cell>
          <cell r="R82">
            <v>27920.712890625</v>
          </cell>
        </row>
        <row r="83">
          <cell r="D83">
            <v>38687</v>
          </cell>
        </row>
        <row r="83">
          <cell r="O83">
            <v>116578.203125</v>
          </cell>
          <cell r="P83">
            <v>86216.6875</v>
          </cell>
          <cell r="Q83">
            <v>27803.01171875</v>
          </cell>
          <cell r="R83">
            <v>27783.021484375</v>
          </cell>
        </row>
        <row r="84">
          <cell r="D84">
            <v>38718</v>
          </cell>
        </row>
        <row r="84">
          <cell r="O84">
            <v>136772.375</v>
          </cell>
          <cell r="P84">
            <v>101103.1953125</v>
          </cell>
          <cell r="Q84">
            <v>26085.306640625</v>
          </cell>
          <cell r="R84">
            <v>39109.0625</v>
          </cell>
        </row>
        <row r="85">
          <cell r="D85">
            <v>38749</v>
          </cell>
        </row>
        <row r="85">
          <cell r="O85">
            <v>129630.109375</v>
          </cell>
          <cell r="P85">
            <v>90898.296875</v>
          </cell>
          <cell r="Q85">
            <v>25962.482421875</v>
          </cell>
          <cell r="R85">
            <v>25962.482421875</v>
          </cell>
        </row>
        <row r="86">
          <cell r="D86">
            <v>38777</v>
          </cell>
        </row>
        <row r="86">
          <cell r="O86">
            <v>148284.859375</v>
          </cell>
          <cell r="P86">
            <v>100105.296875</v>
          </cell>
          <cell r="Q86">
            <v>25826.99609375</v>
          </cell>
          <cell r="R86">
            <v>25826.99609375</v>
          </cell>
        </row>
        <row r="87">
          <cell r="D87">
            <v>38808</v>
          </cell>
        </row>
        <row r="87">
          <cell r="O87">
            <v>128286.421875</v>
          </cell>
          <cell r="P87">
            <v>95982.3125</v>
          </cell>
          <cell r="Q87">
            <v>32124.125</v>
          </cell>
          <cell r="R87">
            <v>32124.125</v>
          </cell>
        </row>
        <row r="88">
          <cell r="D88">
            <v>38838</v>
          </cell>
        </row>
        <row r="88">
          <cell r="O88">
            <v>140385.265625</v>
          </cell>
          <cell r="P88">
            <v>99055.9765625</v>
          </cell>
          <cell r="Q88">
            <v>25565.40625</v>
          </cell>
          <cell r="R88">
            <v>31938.169921875</v>
          </cell>
        </row>
        <row r="89">
          <cell r="D89">
            <v>38869</v>
          </cell>
        </row>
        <row r="89">
          <cell r="O89">
            <v>139659.296875</v>
          </cell>
          <cell r="P89">
            <v>95374.03125</v>
          </cell>
          <cell r="Q89">
            <v>25432.05078125</v>
          </cell>
          <cell r="R89">
            <v>25432.05078125</v>
          </cell>
        </row>
        <row r="90">
          <cell r="D90">
            <v>38899</v>
          </cell>
        </row>
        <row r="90">
          <cell r="O90">
            <v>126672.890625</v>
          </cell>
          <cell r="P90">
            <v>98177.3515625</v>
          </cell>
          <cell r="Q90">
            <v>31659.421875</v>
          </cell>
          <cell r="R90">
            <v>37993.171875</v>
          </cell>
        </row>
        <row r="91">
          <cell r="D91">
            <v>38930</v>
          </cell>
        </row>
        <row r="91">
          <cell r="O91">
            <v>144899.65625</v>
          </cell>
          <cell r="P91">
            <v>97659.1171875</v>
          </cell>
          <cell r="Q91">
            <v>25200.994140625</v>
          </cell>
          <cell r="R91">
            <v>25200.994140625</v>
          </cell>
        </row>
        <row r="92">
          <cell r="D92">
            <v>38961</v>
          </cell>
        </row>
        <row r="92">
          <cell r="O92">
            <v>125360.8671875</v>
          </cell>
          <cell r="P92">
            <v>94026.5546875</v>
          </cell>
          <cell r="Q92">
            <v>31341.634765625</v>
          </cell>
          <cell r="R92">
            <v>31340.728515625</v>
          </cell>
        </row>
        <row r="93">
          <cell r="D93">
            <v>38991</v>
          </cell>
        </row>
        <row r="93">
          <cell r="O93">
            <v>137229.390625</v>
          </cell>
          <cell r="P93">
            <v>97077.0234375</v>
          </cell>
          <cell r="Q93">
            <v>24951.154296875</v>
          </cell>
          <cell r="R93">
            <v>31188.84375</v>
          </cell>
        </row>
        <row r="94">
          <cell r="D94">
            <v>39022</v>
          </cell>
        </row>
        <row r="94">
          <cell r="O94">
            <v>130372.9140625</v>
          </cell>
          <cell r="P94">
            <v>93124.171875</v>
          </cell>
          <cell r="Q94">
            <v>24832.865234375</v>
          </cell>
          <cell r="R94">
            <v>31041.12890625</v>
          </cell>
        </row>
        <row r="95">
          <cell r="D95">
            <v>39052</v>
          </cell>
        </row>
        <row r="95">
          <cell r="O95">
            <v>123550.7265625</v>
          </cell>
          <cell r="P95">
            <v>95752.46875</v>
          </cell>
          <cell r="Q95">
            <v>30887.708984375</v>
          </cell>
          <cell r="R95">
            <v>37065.24609375</v>
          </cell>
        </row>
        <row r="96">
          <cell r="D96">
            <v>39083</v>
          </cell>
        </row>
        <row r="96">
          <cell r="O96">
            <v>135358.1875</v>
          </cell>
          <cell r="P96">
            <v>95366</v>
          </cell>
          <cell r="Q96">
            <v>24610.60546875</v>
          </cell>
          <cell r="R96">
            <v>30763.107421875</v>
          </cell>
        </row>
        <row r="97">
          <cell r="D97">
            <v>39114</v>
          </cell>
        </row>
        <row r="97">
          <cell r="O97">
            <v>122491.9921875</v>
          </cell>
          <cell r="P97">
            <v>85744.3984375</v>
          </cell>
          <cell r="Q97">
            <v>24498.3984375</v>
          </cell>
          <cell r="R97">
            <v>24498.3984375</v>
          </cell>
        </row>
        <row r="98">
          <cell r="D98">
            <v>39142</v>
          </cell>
        </row>
        <row r="98">
          <cell r="O98">
            <v>134052.296875</v>
          </cell>
          <cell r="P98">
            <v>94445.9375</v>
          </cell>
          <cell r="Q98">
            <v>30466.4296875</v>
          </cell>
          <cell r="R98">
            <v>24373.14453125</v>
          </cell>
        </row>
        <row r="99">
          <cell r="D99">
            <v>39173</v>
          </cell>
        </row>
        <row r="99">
          <cell r="O99">
            <v>127331.2890625</v>
          </cell>
          <cell r="P99">
            <v>90571.9609375</v>
          </cell>
          <cell r="Q99">
            <v>24253.578125</v>
          </cell>
          <cell r="R99">
            <v>30316.97265625</v>
          </cell>
        </row>
        <row r="100">
          <cell r="D100">
            <v>39203</v>
          </cell>
        </row>
        <row r="100">
          <cell r="O100">
            <v>132709.421875</v>
          </cell>
          <cell r="P100">
            <v>93499.8203125</v>
          </cell>
          <cell r="Q100">
            <v>24128.986328125</v>
          </cell>
          <cell r="R100">
            <v>30161.232421875</v>
          </cell>
        </row>
        <row r="101">
          <cell r="D101">
            <v>39234</v>
          </cell>
        </row>
        <row r="101">
          <cell r="O101">
            <v>126053.078125</v>
          </cell>
          <cell r="P101">
            <v>90037.90625</v>
          </cell>
          <cell r="Q101">
            <v>30012.63671875</v>
          </cell>
          <cell r="R101">
            <v>24010.109375</v>
          </cell>
        </row>
        <row r="102">
          <cell r="D102">
            <v>39264</v>
          </cell>
        </row>
        <row r="102">
          <cell r="O102">
            <v>125388.4296875</v>
          </cell>
          <cell r="P102">
            <v>92548.609375</v>
          </cell>
          <cell r="Q102">
            <v>23883.51171875</v>
          </cell>
          <cell r="R102">
            <v>35825.265625</v>
          </cell>
        </row>
        <row r="103">
          <cell r="D103">
            <v>39295</v>
          </cell>
        </row>
        <row r="103">
          <cell r="O103">
            <v>136627.640625</v>
          </cell>
          <cell r="P103">
            <v>92075.1484375</v>
          </cell>
          <cell r="Q103">
            <v>23761.328125</v>
          </cell>
          <cell r="R103">
            <v>23761.328125</v>
          </cell>
        </row>
        <row r="104">
          <cell r="D104">
            <v>39326</v>
          </cell>
        </row>
        <row r="104">
          <cell r="O104">
            <v>112270.4140625</v>
          </cell>
          <cell r="P104">
            <v>88634.5390625</v>
          </cell>
          <cell r="Q104">
            <v>29544.845703125</v>
          </cell>
          <cell r="R104">
            <v>35453.81640625</v>
          </cell>
        </row>
        <row r="105">
          <cell r="D105">
            <v>39356</v>
          </cell>
        </row>
        <row r="105">
          <cell r="O105">
            <v>135197.671875</v>
          </cell>
          <cell r="P105">
            <v>91478.8515625</v>
          </cell>
          <cell r="Q105">
            <v>23512.638671875</v>
          </cell>
          <cell r="R105">
            <v>23512.638671875</v>
          </cell>
        </row>
        <row r="106">
          <cell r="D106">
            <v>39387</v>
          </cell>
        </row>
        <row r="106">
          <cell r="O106">
            <v>122805.7109375</v>
          </cell>
          <cell r="P106">
            <v>87718.3671875</v>
          </cell>
          <cell r="Q106">
            <v>23391.5625</v>
          </cell>
          <cell r="R106">
            <v>29239.455078125</v>
          </cell>
        </row>
        <row r="107">
          <cell r="D107">
            <v>39417</v>
          </cell>
        </row>
        <row r="107">
          <cell r="O107">
            <v>116336.5</v>
          </cell>
          <cell r="P107">
            <v>90160.78125</v>
          </cell>
          <cell r="Q107">
            <v>29084.125</v>
          </cell>
          <cell r="R107">
            <v>34900.94921875</v>
          </cell>
        </row>
        <row r="108">
          <cell r="D108">
            <v>39448</v>
          </cell>
        </row>
        <row r="108">
          <cell r="O108">
            <v>130930.2421875</v>
          </cell>
          <cell r="P108">
            <v>92246.3046875</v>
          </cell>
          <cell r="Q108">
            <v>23805.498046875</v>
          </cell>
          <cell r="R108">
            <v>29756.873046875</v>
          </cell>
        </row>
        <row r="109">
          <cell r="D109">
            <v>39479</v>
          </cell>
        </row>
        <row r="109">
          <cell r="O109">
            <v>124346.0703125</v>
          </cell>
          <cell r="P109">
            <v>85858</v>
          </cell>
          <cell r="Q109">
            <v>23684.96484375</v>
          </cell>
          <cell r="R109">
            <v>23684.96484375</v>
          </cell>
        </row>
        <row r="110">
          <cell r="D110">
            <v>39508</v>
          </cell>
        </row>
        <row r="110">
          <cell r="O110">
            <v>123669.453125</v>
          </cell>
          <cell r="P110">
            <v>91279.828125</v>
          </cell>
          <cell r="Q110">
            <v>29445.107421875</v>
          </cell>
          <cell r="R110">
            <v>29445.107421875</v>
          </cell>
        </row>
        <row r="111">
          <cell r="D111">
            <v>39539</v>
          </cell>
        </row>
        <row r="111">
          <cell r="O111">
            <v>128872.3515625</v>
          </cell>
          <cell r="P111">
            <v>87501.3984375</v>
          </cell>
          <cell r="Q111">
            <v>23431.3359375</v>
          </cell>
          <cell r="R111">
            <v>23431.3359375</v>
          </cell>
        </row>
        <row r="112">
          <cell r="D112">
            <v>39569</v>
          </cell>
        </row>
        <row r="112">
          <cell r="O112">
            <v>122333.5078125</v>
          </cell>
          <cell r="P112">
            <v>90293.78125</v>
          </cell>
          <cell r="Q112">
            <v>29127.025390625</v>
          </cell>
          <cell r="R112">
            <v>29127.025390625</v>
          </cell>
        </row>
        <row r="113">
          <cell r="D113">
            <v>39600</v>
          </cell>
        </row>
        <row r="113">
          <cell r="O113">
            <v>121686.7109375</v>
          </cell>
          <cell r="P113">
            <v>86919.078125</v>
          </cell>
          <cell r="Q113">
            <v>23178.421875</v>
          </cell>
          <cell r="R113">
            <v>28973.02734375</v>
          </cell>
        </row>
        <row r="114">
          <cell r="D114">
            <v>39630</v>
          </cell>
        </row>
        <row r="114">
          <cell r="O114">
            <v>126767.796875</v>
          </cell>
          <cell r="P114">
            <v>89313.671875</v>
          </cell>
          <cell r="Q114">
            <v>23048.69140625</v>
          </cell>
          <cell r="R114">
            <v>28810.86328125</v>
          </cell>
        </row>
        <row r="115">
          <cell r="D115">
            <v>39661</v>
          </cell>
        </row>
        <row r="115">
          <cell r="O115">
            <v>120332.8515625</v>
          </cell>
          <cell r="P115">
            <v>88817.1015625</v>
          </cell>
          <cell r="Q115">
            <v>28650.6796875</v>
          </cell>
          <cell r="R115">
            <v>28650.6796875</v>
          </cell>
        </row>
        <row r="116">
          <cell r="D116">
            <v>39692</v>
          </cell>
        </row>
        <row r="116">
          <cell r="O116">
            <v>119673.6875</v>
          </cell>
          <cell r="P116">
            <v>85481.203125</v>
          </cell>
          <cell r="Q116">
            <v>22794.98828125</v>
          </cell>
          <cell r="R116">
            <v>28493.734375</v>
          </cell>
        </row>
        <row r="117">
          <cell r="D117">
            <v>39722</v>
          </cell>
        </row>
        <row r="117">
          <cell r="O117">
            <v>130329.984375</v>
          </cell>
          <cell r="P117">
            <v>88185.2265625</v>
          </cell>
          <cell r="Q117">
            <v>22666.083984375</v>
          </cell>
          <cell r="R117">
            <v>22666.083984375</v>
          </cell>
        </row>
        <row r="118">
          <cell r="D118">
            <v>39753</v>
          </cell>
        </row>
        <row r="118">
          <cell r="O118">
            <v>107063.984375</v>
          </cell>
          <cell r="P118">
            <v>84524.1953125</v>
          </cell>
          <cell r="Q118">
            <v>28174.732421875</v>
          </cell>
          <cell r="R118">
            <v>33809.6796875</v>
          </cell>
        </row>
        <row r="119">
          <cell r="D119">
            <v>39783</v>
          </cell>
        </row>
        <row r="119">
          <cell r="O119">
            <v>123273.21875</v>
          </cell>
          <cell r="P119">
            <v>86851.5859375</v>
          </cell>
          <cell r="Q119">
            <v>22413.3125</v>
          </cell>
          <cell r="R119">
            <v>28016.640625</v>
          </cell>
        </row>
        <row r="120">
          <cell r="D120">
            <v>39814</v>
          </cell>
        </row>
        <row r="120">
          <cell r="O120">
            <v>116985.421875</v>
          </cell>
          <cell r="P120">
            <v>86346.3828125</v>
          </cell>
          <cell r="Q120">
            <v>27853.671875</v>
          </cell>
          <cell r="R120">
            <v>27853.671875</v>
          </cell>
        </row>
        <row r="121">
          <cell r="D121">
            <v>39845</v>
          </cell>
        </row>
        <row r="121">
          <cell r="O121">
            <v>110833.2421875</v>
          </cell>
          <cell r="P121">
            <v>77583.2734375</v>
          </cell>
          <cell r="Q121">
            <v>22166.6484375</v>
          </cell>
          <cell r="R121">
            <v>22166.6484375</v>
          </cell>
        </row>
        <row r="122">
          <cell r="D122">
            <v>39873</v>
          </cell>
        </row>
        <row r="122">
          <cell r="O122">
            <v>121213.1015625</v>
          </cell>
          <cell r="P122">
            <v>85400.140625</v>
          </cell>
          <cell r="Q122">
            <v>22038.74609375</v>
          </cell>
          <cell r="R122">
            <v>27548.431640625</v>
          </cell>
        </row>
        <row r="123">
          <cell r="D123">
            <v>39904</v>
          </cell>
        </row>
        <row r="123">
          <cell r="O123">
            <v>120528.4765625</v>
          </cell>
          <cell r="P123">
            <v>81836.09375</v>
          </cell>
          <cell r="Q123">
            <v>21914.267578125</v>
          </cell>
          <cell r="R123">
            <v>21914.267578125</v>
          </cell>
        </row>
        <row r="124">
          <cell r="D124">
            <v>39934</v>
          </cell>
        </row>
        <row r="124">
          <cell r="O124">
            <v>108920.6953125</v>
          </cell>
          <cell r="P124">
            <v>84413.5390625</v>
          </cell>
          <cell r="Q124">
            <v>27230.173828125</v>
          </cell>
          <cell r="R124">
            <v>32676.208984375</v>
          </cell>
        </row>
        <row r="125">
          <cell r="D125">
            <v>39965</v>
          </cell>
        </row>
        <row r="125">
          <cell r="O125">
            <v>119137.609375</v>
          </cell>
          <cell r="P125">
            <v>81230.1953125</v>
          </cell>
          <cell r="Q125">
            <v>21661.384765625</v>
          </cell>
          <cell r="R125">
            <v>21661.384765625</v>
          </cell>
        </row>
        <row r="126">
          <cell r="D126">
            <v>39995</v>
          </cell>
        </row>
        <row r="126">
          <cell r="O126">
            <v>123814.734375</v>
          </cell>
          <cell r="P126">
            <v>83440.3671875</v>
          </cell>
          <cell r="Q126">
            <v>16149.748046875</v>
          </cell>
          <cell r="R126">
            <v>26916.248046875</v>
          </cell>
        </row>
        <row r="127">
          <cell r="D127">
            <v>40026</v>
          </cell>
        </row>
        <row r="127">
          <cell r="O127">
            <v>112378.8359375</v>
          </cell>
          <cell r="P127">
            <v>82946.2890625</v>
          </cell>
          <cell r="Q127">
            <v>26756.8671875</v>
          </cell>
          <cell r="R127">
            <v>26756.8671875</v>
          </cell>
        </row>
        <row r="128">
          <cell r="D128">
            <v>40057</v>
          </cell>
        </row>
        <row r="128">
          <cell r="O128">
            <v>111723.4375</v>
          </cell>
          <cell r="P128">
            <v>79802.453125</v>
          </cell>
          <cell r="Q128">
            <v>21280.654296875</v>
          </cell>
          <cell r="R128">
            <v>26600.818359375</v>
          </cell>
        </row>
        <row r="129">
          <cell r="D129">
            <v>40087</v>
          </cell>
        </row>
        <row r="129">
          <cell r="O129">
            <v>116334.8515625</v>
          </cell>
          <cell r="P129">
            <v>82293.6875</v>
          </cell>
          <cell r="Q129">
            <v>26439.740234375</v>
          </cell>
          <cell r="R129">
            <v>21151.791015625</v>
          </cell>
        </row>
        <row r="130">
          <cell r="D130">
            <v>40118</v>
          </cell>
        </row>
        <row r="130">
          <cell r="O130">
            <v>105143.703125</v>
          </cell>
          <cell r="P130">
            <v>78857.78125</v>
          </cell>
          <cell r="Q130">
            <v>21028.740234375</v>
          </cell>
          <cell r="R130">
            <v>31543.111328125</v>
          </cell>
        </row>
        <row r="131">
          <cell r="D131">
            <v>40148</v>
          </cell>
        </row>
        <row r="131">
          <cell r="O131">
            <v>114959.265625</v>
          </cell>
          <cell r="P131">
            <v>80994.0234375</v>
          </cell>
          <cell r="Q131">
            <v>20901.685546875</v>
          </cell>
          <cell r="R131">
            <v>26127.10546875</v>
          </cell>
        </row>
        <row r="132">
          <cell r="D132">
            <v>40179</v>
          </cell>
        </row>
        <row r="132">
          <cell r="O132">
            <v>103451.4375</v>
          </cell>
          <cell r="P132">
            <v>80174.8671875</v>
          </cell>
          <cell r="Q132">
            <v>25862.859375</v>
          </cell>
          <cell r="R132">
            <v>31035.431640625</v>
          </cell>
        </row>
        <row r="133">
          <cell r="D133">
            <v>40210</v>
          </cell>
        </row>
        <row r="133">
          <cell r="O133">
            <v>102877.5625</v>
          </cell>
          <cell r="P133">
            <v>72014.296875</v>
          </cell>
          <cell r="Q133">
            <v>20575.51171875</v>
          </cell>
          <cell r="R133">
            <v>20575.51171875</v>
          </cell>
        </row>
        <row r="134">
          <cell r="D134">
            <v>40238</v>
          </cell>
        </row>
        <row r="134">
          <cell r="O134">
            <v>117588.3046875</v>
          </cell>
          <cell r="P134">
            <v>79244.2890625</v>
          </cell>
          <cell r="Q134">
            <v>20450.138671875</v>
          </cell>
          <cell r="R134">
            <v>20450.138671875</v>
          </cell>
        </row>
        <row r="135">
          <cell r="D135">
            <v>40269</v>
          </cell>
        </row>
        <row r="135">
          <cell r="O135">
            <v>114004.2578125</v>
          </cell>
          <cell r="P135">
            <v>77406.3046875</v>
          </cell>
          <cell r="Q135">
            <v>20728.046875</v>
          </cell>
          <cell r="R135">
            <v>20728.046875</v>
          </cell>
        </row>
        <row r="136">
          <cell r="D136">
            <v>40299</v>
          </cell>
        </row>
        <row r="136">
          <cell r="O136">
            <v>102994.6484375</v>
          </cell>
          <cell r="P136">
            <v>79820.8515625</v>
          </cell>
          <cell r="Q136">
            <v>25748.662109375</v>
          </cell>
          <cell r="R136">
            <v>30898.39453125</v>
          </cell>
        </row>
        <row r="137">
          <cell r="D137">
            <v>40330</v>
          </cell>
        </row>
        <row r="137">
          <cell r="O137">
            <v>112611.59375</v>
          </cell>
          <cell r="P137">
            <v>76780.6328125</v>
          </cell>
          <cell r="Q137">
            <v>20474.8359375</v>
          </cell>
          <cell r="R137">
            <v>20474.8359375</v>
          </cell>
        </row>
        <row r="138">
          <cell r="D138">
            <v>40360</v>
          </cell>
        </row>
        <row r="138">
          <cell r="O138">
            <v>106809.4921875</v>
          </cell>
          <cell r="P138">
            <v>78835.578125</v>
          </cell>
          <cell r="Q138">
            <v>25430.830078125</v>
          </cell>
          <cell r="R138">
            <v>25430.830078125</v>
          </cell>
        </row>
        <row r="139">
          <cell r="D139">
            <v>40391</v>
          </cell>
        </row>
        <row r="139">
          <cell r="O139">
            <v>111196.0390625</v>
          </cell>
          <cell r="P139">
            <v>78342.6640625</v>
          </cell>
          <cell r="Q139">
            <v>20217.462890625</v>
          </cell>
          <cell r="R139">
            <v>25271.828125</v>
          </cell>
        </row>
        <row r="140">
          <cell r="D140">
            <v>40422</v>
          </cell>
        </row>
        <row r="140">
          <cell r="O140">
            <v>105485.6328125</v>
          </cell>
          <cell r="P140">
            <v>75346.8828125</v>
          </cell>
          <cell r="Q140">
            <v>20092.501953125</v>
          </cell>
          <cell r="R140">
            <v>25115.626953125</v>
          </cell>
        </row>
        <row r="141">
          <cell r="D141">
            <v>40452</v>
          </cell>
        </row>
        <row r="141">
          <cell r="O141">
            <v>104805.234375</v>
          </cell>
          <cell r="P141">
            <v>77668.1640625</v>
          </cell>
          <cell r="Q141">
            <v>24953.626953125</v>
          </cell>
          <cell r="R141">
            <v>24953.626953125</v>
          </cell>
        </row>
        <row r="142">
          <cell r="D142">
            <v>40483</v>
          </cell>
        </row>
        <row r="142">
          <cell r="O142">
            <v>104162.125</v>
          </cell>
          <cell r="P142">
            <v>74401.515625</v>
          </cell>
          <cell r="Q142">
            <v>19840.404296875</v>
          </cell>
          <cell r="R142">
            <v>24800.505859375</v>
          </cell>
        </row>
        <row r="143">
          <cell r="D143">
            <v>40513</v>
          </cell>
        </row>
        <row r="143">
          <cell r="O143">
            <v>113347.4375</v>
          </cell>
          <cell r="P143">
            <v>76386.3203125</v>
          </cell>
          <cell r="Q143">
            <v>14784.4482421875</v>
          </cell>
          <cell r="R143">
            <v>24640.74609375</v>
          </cell>
        </row>
        <row r="144">
          <cell r="D144">
            <v>40544</v>
          </cell>
        </row>
        <row r="144">
          <cell r="O144">
            <v>106597.4609375</v>
          </cell>
          <cell r="P144">
            <v>78679.078125</v>
          </cell>
          <cell r="Q144">
            <v>20304.279296875</v>
          </cell>
          <cell r="R144">
            <v>30456.41796875</v>
          </cell>
        </row>
        <row r="145">
          <cell r="D145">
            <v>40575</v>
          </cell>
        </row>
        <row r="145">
          <cell r="O145">
            <v>100925.0625</v>
          </cell>
          <cell r="P145">
            <v>70647.546875</v>
          </cell>
          <cell r="Q145">
            <v>20185.01171875</v>
          </cell>
          <cell r="R145">
            <v>20185.01171875</v>
          </cell>
        </row>
        <row r="146">
          <cell r="D146">
            <v>40603</v>
          </cell>
        </row>
        <row r="146">
          <cell r="O146">
            <v>115305.859375</v>
          </cell>
          <cell r="P146">
            <v>77706.1171875</v>
          </cell>
          <cell r="Q146">
            <v>20053.193359375</v>
          </cell>
          <cell r="R146">
            <v>20053.193359375</v>
          </cell>
        </row>
        <row r="147">
          <cell r="D147">
            <v>40634</v>
          </cell>
        </row>
        <row r="147">
          <cell r="O147">
            <v>104607.9375</v>
          </cell>
          <cell r="P147">
            <v>74408.625</v>
          </cell>
          <cell r="Q147">
            <v>24906.65234375</v>
          </cell>
          <cell r="R147">
            <v>19925.322265625</v>
          </cell>
        </row>
        <row r="148">
          <cell r="D148">
            <v>40664</v>
          </cell>
        </row>
        <row r="148">
          <cell r="O148">
            <v>103921.2578125</v>
          </cell>
          <cell r="P148">
            <v>76703.7890625</v>
          </cell>
          <cell r="Q148">
            <v>19794.525390625</v>
          </cell>
          <cell r="R148">
            <v>29691.787109375</v>
          </cell>
        </row>
        <row r="149">
          <cell r="D149">
            <v>40695</v>
          </cell>
        </row>
        <row r="149">
          <cell r="O149">
            <v>108175.140625</v>
          </cell>
          <cell r="P149">
            <v>73755.78125</v>
          </cell>
          <cell r="Q149">
            <v>19668.20703125</v>
          </cell>
          <cell r="R149">
            <v>19668.20703125</v>
          </cell>
        </row>
        <row r="150">
          <cell r="D150">
            <v>40725</v>
          </cell>
        </row>
        <row r="150">
          <cell r="O150">
            <v>97678.9296875</v>
          </cell>
          <cell r="P150">
            <v>75701.1640625</v>
          </cell>
          <cell r="Q150">
            <v>24419.732421875</v>
          </cell>
          <cell r="R150">
            <v>29303.677734375</v>
          </cell>
        </row>
        <row r="151">
          <cell r="D151">
            <v>40756</v>
          </cell>
        </row>
        <row r="151">
          <cell r="O151">
            <v>111589.2890625</v>
          </cell>
          <cell r="P151">
            <v>75201.484375</v>
          </cell>
          <cell r="Q151">
            <v>19406.83203125</v>
          </cell>
          <cell r="R151">
            <v>19406.83203125</v>
          </cell>
        </row>
        <row r="152">
          <cell r="D152">
            <v>40787</v>
          </cell>
        </row>
        <row r="152">
          <cell r="O152">
            <v>101258.4140625</v>
          </cell>
          <cell r="P152">
            <v>72327.4375</v>
          </cell>
          <cell r="Q152">
            <v>19287.31640625</v>
          </cell>
          <cell r="R152">
            <v>24109.14453125</v>
          </cell>
        </row>
        <row r="153">
          <cell r="D153">
            <v>40817</v>
          </cell>
        </row>
        <row r="153">
          <cell r="O153">
            <v>100671.828125</v>
          </cell>
          <cell r="P153">
            <v>74605.015625</v>
          </cell>
          <cell r="Q153">
            <v>23969.482421875</v>
          </cell>
          <cell r="R153">
            <v>23969.482421875</v>
          </cell>
        </row>
        <row r="154">
          <cell r="D154">
            <v>40848</v>
          </cell>
        </row>
        <row r="154">
          <cell r="O154">
            <v>100125.359375</v>
          </cell>
          <cell r="P154">
            <v>71518.109375</v>
          </cell>
          <cell r="Q154">
            <v>19071.498046875</v>
          </cell>
          <cell r="R154">
            <v>23839.37109375</v>
          </cell>
        </row>
        <row r="155">
          <cell r="D155">
            <v>40878</v>
          </cell>
        </row>
        <row r="155">
          <cell r="O155">
            <v>99567.234375</v>
          </cell>
          <cell r="P155">
            <v>73490.1015625</v>
          </cell>
          <cell r="Q155">
            <v>23706.484375</v>
          </cell>
          <cell r="R155">
            <v>23706.484375</v>
          </cell>
        </row>
        <row r="156">
          <cell r="D156">
            <v>40909</v>
          </cell>
        </row>
        <row r="156">
          <cell r="O156">
            <v>99001.9296875</v>
          </cell>
          <cell r="P156">
            <v>73072.859375</v>
          </cell>
          <cell r="Q156">
            <v>18857.51171875</v>
          </cell>
          <cell r="R156">
            <v>28286.267578125</v>
          </cell>
        </row>
        <row r="157">
          <cell r="D157">
            <v>40940</v>
          </cell>
        </row>
        <row r="157">
          <cell r="O157">
            <v>98479.2109375</v>
          </cell>
          <cell r="P157">
            <v>67997.546875</v>
          </cell>
          <cell r="Q157">
            <v>18757.9453125</v>
          </cell>
          <cell r="R157">
            <v>18757.9453125</v>
          </cell>
        </row>
        <row r="158">
          <cell r="D158">
            <v>40969</v>
          </cell>
        </row>
        <row r="158">
          <cell r="O158">
            <v>102582.96875</v>
          </cell>
          <cell r="P158">
            <v>72274.359375</v>
          </cell>
          <cell r="Q158">
            <v>23314.310546875</v>
          </cell>
          <cell r="R158">
            <v>18651.44921875</v>
          </cell>
        </row>
        <row r="159">
          <cell r="D159">
            <v>41000</v>
          </cell>
        </row>
        <row r="159">
          <cell r="O159">
            <v>97385.4140625</v>
          </cell>
          <cell r="P159">
            <v>69271.171875</v>
          </cell>
          <cell r="Q159">
            <v>18549.6015625</v>
          </cell>
          <cell r="R159">
            <v>23187.001953125</v>
          </cell>
        </row>
        <row r="160">
          <cell r="D160">
            <v>41030</v>
          </cell>
        </row>
        <row r="160">
          <cell r="O160">
            <v>101443.6015625</v>
          </cell>
          <cell r="P160">
            <v>71471.6328125</v>
          </cell>
          <cell r="Q160">
            <v>18444.291015625</v>
          </cell>
          <cell r="R160">
            <v>23055.36328125</v>
          </cell>
        </row>
        <row r="161">
          <cell r="D161">
            <v>41061</v>
          </cell>
        </row>
        <row r="161">
          <cell r="O161">
            <v>96303.8828125</v>
          </cell>
          <cell r="P161">
            <v>68788.484375</v>
          </cell>
          <cell r="Q161">
            <v>22929.49609375</v>
          </cell>
          <cell r="R161">
            <v>18343.59765625</v>
          </cell>
        </row>
        <row r="162">
          <cell r="D162">
            <v>41091</v>
          </cell>
        </row>
        <row r="162">
          <cell r="O162">
            <v>95750.4609375</v>
          </cell>
          <cell r="P162">
            <v>70672.96875</v>
          </cell>
          <cell r="Q162">
            <v>18238.18359375</v>
          </cell>
          <cell r="R162">
            <v>27357.275390625</v>
          </cell>
        </row>
        <row r="163">
          <cell r="D163">
            <v>41122</v>
          </cell>
        </row>
        <row r="163">
          <cell r="O163">
            <v>104277.875</v>
          </cell>
          <cell r="P163">
            <v>70274.2265625</v>
          </cell>
          <cell r="Q163">
            <v>18135.283203125</v>
          </cell>
          <cell r="R163">
            <v>18135.283203125</v>
          </cell>
        </row>
        <row r="164">
          <cell r="D164">
            <v>41153</v>
          </cell>
        </row>
        <row r="164">
          <cell r="O164">
            <v>85655.390625</v>
          </cell>
          <cell r="P164">
            <v>67622.6796875</v>
          </cell>
          <cell r="Q164">
            <v>22540.892578125</v>
          </cell>
          <cell r="R164">
            <v>27049.0703125</v>
          </cell>
        </row>
        <row r="165">
          <cell r="D165">
            <v>41183</v>
          </cell>
        </row>
        <row r="165">
          <cell r="O165">
            <v>103098.3125</v>
          </cell>
          <cell r="P165">
            <v>69759.453125</v>
          </cell>
          <cell r="Q165">
            <v>17930.140625</v>
          </cell>
          <cell r="R165">
            <v>17930.140625</v>
          </cell>
        </row>
        <row r="166">
          <cell r="D166">
            <v>41214</v>
          </cell>
        </row>
        <row r="166">
          <cell r="O166">
            <v>93609.7265625</v>
          </cell>
          <cell r="P166">
            <v>66864.09375</v>
          </cell>
          <cell r="Q166">
            <v>17830.423828125</v>
          </cell>
          <cell r="R166">
            <v>22288.029296875</v>
          </cell>
        </row>
        <row r="167">
          <cell r="D167">
            <v>41244</v>
          </cell>
        </row>
        <row r="167">
          <cell r="O167">
            <v>88640.890625</v>
          </cell>
          <cell r="P167">
            <v>68696.6875</v>
          </cell>
          <cell r="Q167">
            <v>22160.22265625</v>
          </cell>
          <cell r="R167">
            <v>26592.267578125</v>
          </cell>
        </row>
        <row r="168">
          <cell r="D168">
            <v>41275</v>
          </cell>
        </row>
        <row r="168">
          <cell r="O168">
            <v>96579.6640625</v>
          </cell>
          <cell r="P168">
            <v>68044.765625</v>
          </cell>
          <cell r="Q168">
            <v>17559.939453125</v>
          </cell>
          <cell r="R168">
            <v>21949.923828125</v>
          </cell>
        </row>
        <row r="169">
          <cell r="D169">
            <v>41306</v>
          </cell>
        </row>
        <row r="169">
          <cell r="O169">
            <v>87341.15625</v>
          </cell>
          <cell r="P169">
            <v>61138.80859375</v>
          </cell>
          <cell r="Q169">
            <v>17468.23046875</v>
          </cell>
          <cell r="R169">
            <v>17468.23046875</v>
          </cell>
        </row>
        <row r="170">
          <cell r="D170">
            <v>41334</v>
          </cell>
        </row>
        <row r="170">
          <cell r="O170">
            <v>91172.7265625</v>
          </cell>
          <cell r="P170">
            <v>67294.15625</v>
          </cell>
          <cell r="Q170">
            <v>21707.79296875</v>
          </cell>
          <cell r="R170">
            <v>21707.79296875</v>
          </cell>
        </row>
        <row r="171">
          <cell r="D171">
            <v>41365</v>
          </cell>
        </row>
        <row r="171">
          <cell r="O171">
            <v>94982.3671875</v>
          </cell>
          <cell r="P171">
            <v>64490.8671875</v>
          </cell>
          <cell r="Q171">
            <v>17269.521484375</v>
          </cell>
          <cell r="R171">
            <v>17269.521484375</v>
          </cell>
        </row>
        <row r="172">
          <cell r="D172">
            <v>41395</v>
          </cell>
        </row>
        <row r="172">
          <cell r="O172">
            <v>94430.09375</v>
          </cell>
          <cell r="P172">
            <v>66530.2890625</v>
          </cell>
          <cell r="Q172">
            <v>17169.107421875</v>
          </cell>
          <cell r="R172">
            <v>21461.384765625</v>
          </cell>
        </row>
        <row r="173">
          <cell r="D173">
            <v>41426</v>
          </cell>
        </row>
        <row r="173">
          <cell r="O173">
            <v>85363.5390625</v>
          </cell>
          <cell r="P173">
            <v>64022.65625</v>
          </cell>
          <cell r="Q173">
            <v>21340.884765625</v>
          </cell>
          <cell r="R173">
            <v>21340.884765625</v>
          </cell>
        </row>
        <row r="174">
          <cell r="D174">
            <v>41456</v>
          </cell>
        </row>
        <row r="174">
          <cell r="O174">
            <v>93349.515625</v>
          </cell>
          <cell r="P174">
            <v>65768.9765625</v>
          </cell>
          <cell r="Q174">
            <v>16972.638671875</v>
          </cell>
          <cell r="R174">
            <v>21215.798828125</v>
          </cell>
        </row>
        <row r="175">
          <cell r="D175">
            <v>41487</v>
          </cell>
        </row>
        <row r="175">
          <cell r="O175">
            <v>92807.9765625</v>
          </cell>
          <cell r="P175">
            <v>65387.4375</v>
          </cell>
          <cell r="Q175">
            <v>21092.720703125</v>
          </cell>
          <cell r="R175">
            <v>16874.177734375</v>
          </cell>
        </row>
        <row r="176">
          <cell r="D176">
            <v>41518</v>
          </cell>
        </row>
        <row r="176">
          <cell r="O176">
            <v>83888.2890625</v>
          </cell>
          <cell r="P176">
            <v>62916.21875</v>
          </cell>
          <cell r="Q176">
            <v>16777.658203125</v>
          </cell>
          <cell r="R176">
            <v>25166.48828125</v>
          </cell>
        </row>
        <row r="177">
          <cell r="D177">
            <v>41548</v>
          </cell>
        </row>
        <row r="177">
          <cell r="O177">
            <v>95905.0546875</v>
          </cell>
          <cell r="P177">
            <v>64892.2734375</v>
          </cell>
          <cell r="Q177">
            <v>16679.138671875</v>
          </cell>
          <cell r="R177">
            <v>16679.138671875</v>
          </cell>
        </row>
        <row r="178">
          <cell r="D178">
            <v>41579</v>
          </cell>
        </row>
        <row r="178">
          <cell r="O178">
            <v>82918.8125</v>
          </cell>
          <cell r="P178">
            <v>62189.109375</v>
          </cell>
          <cell r="Q178">
            <v>20729.703125</v>
          </cell>
          <cell r="R178">
            <v>20729.703125</v>
          </cell>
        </row>
        <row r="179">
          <cell r="D179">
            <v>41609</v>
          </cell>
        </row>
        <row r="179">
          <cell r="O179">
            <v>86555.7109375</v>
          </cell>
          <cell r="P179">
            <v>63886.3515625</v>
          </cell>
          <cell r="Q179">
            <v>16486.802734375</v>
          </cell>
          <cell r="R179">
            <v>24730.203125</v>
          </cell>
        </row>
        <row r="180">
          <cell r="D180">
            <v>41640</v>
          </cell>
        </row>
        <row r="180">
          <cell r="O180">
            <v>90139.625</v>
          </cell>
          <cell r="P180">
            <v>63507.46875</v>
          </cell>
          <cell r="Q180">
            <v>16389.0234375</v>
          </cell>
          <cell r="R180">
            <v>20486.279296875</v>
          </cell>
        </row>
        <row r="181">
          <cell r="D181">
            <v>41671</v>
          </cell>
        </row>
        <row r="181">
          <cell r="O181">
            <v>81506.9921875</v>
          </cell>
          <cell r="P181">
            <v>57054.8984375</v>
          </cell>
          <cell r="Q181">
            <v>16301.3994140625</v>
          </cell>
          <cell r="R181">
            <v>16301.3994140625</v>
          </cell>
        </row>
        <row r="182">
          <cell r="D182">
            <v>41699</v>
          </cell>
        </row>
        <row r="182">
          <cell r="O182">
            <v>85074.9453125</v>
          </cell>
          <cell r="P182">
            <v>62793.4140625</v>
          </cell>
          <cell r="Q182">
            <v>20255.939453125</v>
          </cell>
          <cell r="R182">
            <v>20255.939453125</v>
          </cell>
        </row>
        <row r="183">
          <cell r="D183">
            <v>41730</v>
          </cell>
        </row>
        <row r="183">
          <cell r="O183">
            <v>88613.734375</v>
          </cell>
          <cell r="P183">
            <v>60166.71484375</v>
          </cell>
          <cell r="Q183">
            <v>16111.5888671875</v>
          </cell>
          <cell r="R183">
            <v>16111.5888671875</v>
          </cell>
        </row>
        <row r="184">
          <cell r="D184">
            <v>41760</v>
          </cell>
        </row>
        <row r="184">
          <cell r="O184">
            <v>84080.3515625</v>
          </cell>
          <cell r="P184">
            <v>62059.3046875</v>
          </cell>
          <cell r="Q184">
            <v>20019.130859375</v>
          </cell>
          <cell r="R184">
            <v>20019.130859375</v>
          </cell>
        </row>
        <row r="185">
          <cell r="D185">
            <v>41791</v>
          </cell>
        </row>
        <row r="185">
          <cell r="O185">
            <v>83599.1953125</v>
          </cell>
          <cell r="P185">
            <v>59713.7109375</v>
          </cell>
          <cell r="Q185">
            <v>15923.6572265625</v>
          </cell>
          <cell r="R185">
            <v>19904.5703125</v>
          </cell>
        </row>
        <row r="186">
          <cell r="D186">
            <v>41821</v>
          </cell>
        </row>
        <row r="186">
          <cell r="O186">
            <v>87054.71875</v>
          </cell>
          <cell r="P186">
            <v>61334.0078125</v>
          </cell>
          <cell r="Q186">
            <v>15828.1318359375</v>
          </cell>
          <cell r="R186">
            <v>19785.1640625</v>
          </cell>
        </row>
        <row r="187">
          <cell r="D187">
            <v>41852</v>
          </cell>
        </row>
        <row r="187">
          <cell r="O187">
            <v>82602.28125</v>
          </cell>
          <cell r="P187">
            <v>60968.3515625</v>
          </cell>
          <cell r="Q187">
            <v>19667.2109375</v>
          </cell>
          <cell r="R187">
            <v>19667.2109375</v>
          </cell>
        </row>
        <row r="188">
          <cell r="D188">
            <v>41883</v>
          </cell>
        </row>
        <row r="188">
          <cell r="O188">
            <v>82120.7734375</v>
          </cell>
          <cell r="P188">
            <v>58657.6953125</v>
          </cell>
          <cell r="Q188">
            <v>15642.052734375</v>
          </cell>
          <cell r="R188">
            <v>19552.564453125</v>
          </cell>
        </row>
        <row r="189">
          <cell r="D189">
            <v>41913</v>
          </cell>
        </row>
        <row r="189">
          <cell r="O189">
            <v>89401.328125</v>
          </cell>
          <cell r="P189">
            <v>60491.66015625</v>
          </cell>
          <cell r="Q189">
            <v>15548.0576171875</v>
          </cell>
          <cell r="R189">
            <v>15548.0576171875</v>
          </cell>
        </row>
        <row r="190">
          <cell r="D190">
            <v>41944</v>
          </cell>
        </row>
        <row r="190">
          <cell r="O190">
            <v>73419.296875</v>
          </cell>
          <cell r="P190">
            <v>57962.6015625</v>
          </cell>
          <cell r="Q190">
            <v>19320.8671875</v>
          </cell>
          <cell r="R190">
            <v>23185.041015625</v>
          </cell>
        </row>
        <row r="191">
          <cell r="D191">
            <v>41974</v>
          </cell>
        </row>
        <row r="191">
          <cell r="O191">
            <v>84505.3125</v>
          </cell>
          <cell r="P191">
            <v>59537.828125</v>
          </cell>
          <cell r="Q191">
            <v>15364.6015625</v>
          </cell>
          <cell r="R191">
            <v>19205.751953125</v>
          </cell>
        </row>
        <row r="192">
          <cell r="D192">
            <v>42005</v>
          </cell>
        </row>
        <row r="192">
          <cell r="O192">
            <v>76354.921875</v>
          </cell>
          <cell r="P192">
            <v>59175.06640625</v>
          </cell>
          <cell r="Q192">
            <v>19088.73046875</v>
          </cell>
          <cell r="R192">
            <v>22906.4765625</v>
          </cell>
        </row>
        <row r="193">
          <cell r="D193">
            <v>42036</v>
          </cell>
        </row>
        <row r="193">
          <cell r="O193">
            <v>72140.3671875</v>
          </cell>
          <cell r="P193">
            <v>53156.0546875</v>
          </cell>
          <cell r="Q193">
            <v>15187.4453125</v>
          </cell>
          <cell r="R193">
            <v>18984.306640625</v>
          </cell>
        </row>
        <row r="194">
          <cell r="D194">
            <v>42064</v>
          </cell>
        </row>
        <row r="194">
          <cell r="O194">
            <v>83028.40625</v>
          </cell>
          <cell r="P194">
            <v>58497.28515625</v>
          </cell>
          <cell r="Q194">
            <v>15096.07421875</v>
          </cell>
          <cell r="R194">
            <v>18870.091796875</v>
          </cell>
        </row>
        <row r="195">
          <cell r="D195">
            <v>42095</v>
          </cell>
        </row>
        <row r="195">
          <cell r="O195">
            <v>78786.265625</v>
          </cell>
          <cell r="P195">
            <v>56041.421875</v>
          </cell>
          <cell r="Q195">
            <v>15006.9072265625</v>
          </cell>
          <cell r="R195">
            <v>18758.634765625</v>
          </cell>
        </row>
        <row r="196">
          <cell r="D196">
            <v>42125</v>
          </cell>
        </row>
        <row r="196">
          <cell r="O196">
            <v>74573.9375</v>
          </cell>
          <cell r="P196">
            <v>57794.796875</v>
          </cell>
          <cell r="Q196">
            <v>18643.484375</v>
          </cell>
          <cell r="R196">
            <v>22372.1796875</v>
          </cell>
        </row>
        <row r="197">
          <cell r="D197">
            <v>42156</v>
          </cell>
        </row>
        <row r="197">
          <cell r="O197">
            <v>81551.109375</v>
          </cell>
          <cell r="P197">
            <v>55603.0234375</v>
          </cell>
          <cell r="Q197">
            <v>14827.474609375</v>
          </cell>
          <cell r="R197">
            <v>14827.474609375</v>
          </cell>
        </row>
        <row r="198">
          <cell r="D198">
            <v>42186</v>
          </cell>
        </row>
        <row r="198">
          <cell r="O198">
            <v>84736.9140625</v>
          </cell>
          <cell r="P198">
            <v>57105.3125</v>
          </cell>
          <cell r="Q198">
            <v>11052.640625</v>
          </cell>
          <cell r="R198">
            <v>18421.068359375</v>
          </cell>
        </row>
        <row r="199">
          <cell r="D199">
            <v>42217</v>
          </cell>
        </row>
        <row r="199">
          <cell r="O199">
            <v>76896.6796875</v>
          </cell>
          <cell r="P199">
            <v>56757.0703125</v>
          </cell>
          <cell r="Q199">
            <v>18308.734375</v>
          </cell>
          <cell r="R199">
            <v>18308.734375</v>
          </cell>
        </row>
        <row r="200">
          <cell r="D200">
            <v>42248</v>
          </cell>
        </row>
        <row r="200">
          <cell r="O200">
            <v>76438.1875</v>
          </cell>
          <cell r="P200">
            <v>54598.703125</v>
          </cell>
          <cell r="Q200">
            <v>14559.6552734375</v>
          </cell>
          <cell r="R200">
            <v>18199.568359375</v>
          </cell>
        </row>
        <row r="201">
          <cell r="D201">
            <v>42278</v>
          </cell>
        </row>
        <row r="201">
          <cell r="O201">
            <v>75966.46875</v>
          </cell>
          <cell r="P201">
            <v>56296.58203125</v>
          </cell>
          <cell r="Q201">
            <v>18087.25390625</v>
          </cell>
          <cell r="R201">
            <v>18087.25390625</v>
          </cell>
        </row>
        <row r="202">
          <cell r="D202">
            <v>42309</v>
          </cell>
        </row>
        <row r="202">
          <cell r="O202">
            <v>68323.6875</v>
          </cell>
          <cell r="P202">
            <v>53939.75390625</v>
          </cell>
          <cell r="Q202">
            <v>14383.9345703125</v>
          </cell>
          <cell r="R202">
            <v>25171.884765625</v>
          </cell>
        </row>
        <row r="203">
          <cell r="D203">
            <v>42339</v>
          </cell>
        </row>
        <row r="203">
          <cell r="O203">
            <v>78625.6015625</v>
          </cell>
          <cell r="P203">
            <v>55395.3046875</v>
          </cell>
          <cell r="Q203">
            <v>14295.5634765625</v>
          </cell>
          <cell r="R203">
            <v>17869.453125</v>
          </cell>
        </row>
        <row r="204">
          <cell r="D204">
            <v>42370</v>
          </cell>
        </row>
        <row r="204">
          <cell r="O204">
            <v>67227.203125</v>
          </cell>
          <cell r="P204">
            <v>54843.25</v>
          </cell>
          <cell r="Q204">
            <v>17691.369140625</v>
          </cell>
          <cell r="R204">
            <v>24767.91796875</v>
          </cell>
        </row>
        <row r="205">
          <cell r="D205">
            <v>42401</v>
          </cell>
        </row>
        <row r="205">
          <cell r="O205">
            <v>72605.578125</v>
          </cell>
          <cell r="P205">
            <v>52582.875</v>
          </cell>
          <cell r="Q205">
            <v>14521.115234375</v>
          </cell>
          <cell r="R205">
            <v>18039.068359375</v>
          </cell>
        </row>
        <row r="206">
          <cell r="D206">
            <v>42430</v>
          </cell>
        </row>
        <row r="206">
          <cell r="O206">
            <v>76914.90625</v>
          </cell>
          <cell r="P206">
            <v>54190.05078125</v>
          </cell>
          <cell r="Q206">
            <v>13984.5283203125</v>
          </cell>
          <cell r="R206">
            <v>17480.66015625</v>
          </cell>
        </row>
        <row r="207">
          <cell r="D207">
            <v>42461</v>
          </cell>
        </row>
        <row r="207">
          <cell r="O207">
            <v>72975.3046875</v>
          </cell>
          <cell r="P207">
            <v>51908.03125</v>
          </cell>
          <cell r="Q207">
            <v>17375.072265625</v>
          </cell>
          <cell r="R207">
            <v>13900.05859375</v>
          </cell>
        </row>
        <row r="208">
          <cell r="D208">
            <v>42491</v>
          </cell>
        </row>
        <row r="208">
          <cell r="O208">
            <v>72522.8203125</v>
          </cell>
          <cell r="P208">
            <v>53528.75390625</v>
          </cell>
          <cell r="Q208">
            <v>13813.87109375</v>
          </cell>
          <cell r="R208">
            <v>20720.806640625</v>
          </cell>
        </row>
        <row r="209">
          <cell r="D209">
            <v>42522</v>
          </cell>
        </row>
        <row r="209">
          <cell r="O209">
            <v>75519.578125</v>
          </cell>
          <cell r="P209">
            <v>51490.625</v>
          </cell>
          <cell r="Q209">
            <v>13730.8330078125</v>
          </cell>
          <cell r="R209">
            <v>13730.8330078125</v>
          </cell>
        </row>
        <row r="210">
          <cell r="D210">
            <v>42552</v>
          </cell>
        </row>
        <row r="210">
          <cell r="O210">
            <v>68219.8671875</v>
          </cell>
          <cell r="P210">
            <v>52870.3984375</v>
          </cell>
          <cell r="Q210">
            <v>17054.966796875</v>
          </cell>
          <cell r="R210">
            <v>20465.9609375</v>
          </cell>
        </row>
        <row r="211">
          <cell r="D211">
            <v>42583</v>
          </cell>
        </row>
        <row r="211">
          <cell r="O211">
            <v>77967.7421875</v>
          </cell>
          <cell r="P211">
            <v>52543.48046875</v>
          </cell>
          <cell r="Q211">
            <v>13559.6064453125</v>
          </cell>
          <cell r="R211">
            <v>13559.6064453125</v>
          </cell>
        </row>
        <row r="212">
          <cell r="D212">
            <v>42614</v>
          </cell>
        </row>
        <row r="212">
          <cell r="O212">
            <v>70768.15625</v>
          </cell>
          <cell r="P212">
            <v>50548.6875</v>
          </cell>
          <cell r="Q212">
            <v>13479.6494140625</v>
          </cell>
          <cell r="R212">
            <v>16849.5625</v>
          </cell>
        </row>
        <row r="213">
          <cell r="D213">
            <v>42644</v>
          </cell>
        </row>
        <row r="213">
          <cell r="O213">
            <v>67009.5078125</v>
          </cell>
          <cell r="P213">
            <v>52141.7734375</v>
          </cell>
          <cell r="Q213">
            <v>16752.376953125</v>
          </cell>
          <cell r="R213">
            <v>20102.8515625</v>
          </cell>
        </row>
        <row r="214">
          <cell r="D214">
            <v>42675</v>
          </cell>
        </row>
        <row r="214">
          <cell r="O214">
            <v>66642.0390625</v>
          </cell>
          <cell r="P214">
            <v>49981.53125</v>
          </cell>
          <cell r="Q214">
            <v>13328.408203125</v>
          </cell>
          <cell r="R214">
            <v>19992.61328125</v>
          </cell>
        </row>
        <row r="215">
          <cell r="D215">
            <v>42705</v>
          </cell>
        </row>
        <row r="215">
          <cell r="O215">
            <v>69580.609375</v>
          </cell>
          <cell r="P215">
            <v>51357.1171875</v>
          </cell>
          <cell r="Q215">
            <v>16566.8125</v>
          </cell>
          <cell r="R215">
            <v>16566.8125</v>
          </cell>
        </row>
        <row r="216">
          <cell r="D216">
            <v>42736</v>
          </cell>
        </row>
        <row r="216">
          <cell r="O216">
            <v>65888.078125</v>
          </cell>
          <cell r="P216">
            <v>51063.2578125</v>
          </cell>
          <cell r="Q216">
            <v>13177.615234375</v>
          </cell>
          <cell r="R216">
            <v>23060.826171875</v>
          </cell>
        </row>
        <row r="217">
          <cell r="D217">
            <v>42767</v>
          </cell>
        </row>
        <row r="217">
          <cell r="O217">
            <v>62272.4765625</v>
          </cell>
          <cell r="P217">
            <v>45884.98046875</v>
          </cell>
          <cell r="Q217">
            <v>13109.9951171875</v>
          </cell>
          <cell r="R217">
            <v>16387.494140625</v>
          </cell>
        </row>
        <row r="218">
          <cell r="D218">
            <v>42795</v>
          </cell>
        </row>
        <row r="218">
          <cell r="O218">
            <v>74953.984375</v>
          </cell>
          <cell r="P218">
            <v>50512.46875</v>
          </cell>
          <cell r="Q218">
            <v>13035.4755859375</v>
          </cell>
          <cell r="R218">
            <v>13035.4755859375</v>
          </cell>
        </row>
        <row r="219">
          <cell r="D219">
            <v>42826</v>
          </cell>
        </row>
        <row r="219">
          <cell r="O219">
            <v>61574.70703125</v>
          </cell>
          <cell r="P219">
            <v>48409.0625</v>
          </cell>
          <cell r="Q219">
            <v>16203.8701171875</v>
          </cell>
          <cell r="R219">
            <v>19444.64453125</v>
          </cell>
        </row>
        <row r="220">
          <cell r="D220">
            <v>42856</v>
          </cell>
        </row>
        <row r="220">
          <cell r="O220">
            <v>70894.4453125</v>
          </cell>
          <cell r="P220">
            <v>49948.359375</v>
          </cell>
          <cell r="Q220">
            <v>12889.8984375</v>
          </cell>
          <cell r="R220">
            <v>16112.373046875</v>
          </cell>
        </row>
        <row r="221">
          <cell r="D221">
            <v>42887</v>
          </cell>
        </row>
        <row r="221">
          <cell r="O221">
            <v>70508.4609375</v>
          </cell>
          <cell r="P221">
            <v>48073.953125</v>
          </cell>
          <cell r="Q221">
            <v>12819.720703125</v>
          </cell>
          <cell r="R221">
            <v>12819.720703125</v>
          </cell>
        </row>
        <row r="222">
          <cell r="D222">
            <v>42917</v>
          </cell>
        </row>
        <row r="222">
          <cell r="O222">
            <v>63728.578125</v>
          </cell>
          <cell r="P222">
            <v>49389.6484375</v>
          </cell>
          <cell r="Q222">
            <v>15932.14453125</v>
          </cell>
          <cell r="R222">
            <v>19118.57421875</v>
          </cell>
        </row>
        <row r="223">
          <cell r="D223">
            <v>42948</v>
          </cell>
        </row>
        <row r="223">
          <cell r="O223">
            <v>72871.3125</v>
          </cell>
          <cell r="P223">
            <v>49108.9296875</v>
          </cell>
          <cell r="Q223">
            <v>12673.2724609375</v>
          </cell>
          <cell r="R223">
            <v>12673.2724609375</v>
          </cell>
        </row>
        <row r="224">
          <cell r="D224">
            <v>42979</v>
          </cell>
        </row>
        <row r="224">
          <cell r="O224">
            <v>63013.09765625</v>
          </cell>
          <cell r="P224">
            <v>47259.82421875</v>
          </cell>
          <cell r="Q224">
            <v>15753.2744140625</v>
          </cell>
          <cell r="R224">
            <v>15753.2744140625</v>
          </cell>
        </row>
        <row r="225">
          <cell r="D225">
            <v>43009</v>
          </cell>
        </row>
        <row r="225">
          <cell r="O225">
            <v>65787.0859375</v>
          </cell>
          <cell r="P225">
            <v>48752.9296875</v>
          </cell>
          <cell r="Q225">
            <v>12530.873046875</v>
          </cell>
          <cell r="R225">
            <v>18796.310546875</v>
          </cell>
        </row>
        <row r="226">
          <cell r="D226">
            <v>43040</v>
          </cell>
        </row>
        <row r="226">
          <cell r="O226">
            <v>65422.82421875</v>
          </cell>
          <cell r="P226">
            <v>46730.58984375</v>
          </cell>
          <cell r="Q226">
            <v>9346.1181640625</v>
          </cell>
          <cell r="R226">
            <v>18692.236328125</v>
          </cell>
        </row>
        <row r="227">
          <cell r="D227">
            <v>43070</v>
          </cell>
        </row>
        <row r="227">
          <cell r="O227">
            <v>61952.171875</v>
          </cell>
          <cell r="P227">
            <v>48012.93359375</v>
          </cell>
          <cell r="Q227">
            <v>15488.04296875</v>
          </cell>
          <cell r="R227">
            <v>18585.65234375</v>
          </cell>
        </row>
        <row r="228">
          <cell r="D228">
            <v>43101</v>
          </cell>
        </row>
        <row r="228">
          <cell r="O228">
            <v>64675.5</v>
          </cell>
          <cell r="P228">
            <v>47736.6796875</v>
          </cell>
          <cell r="Q228">
            <v>12319.142578125</v>
          </cell>
          <cell r="R228">
            <v>18478.71484375</v>
          </cell>
        </row>
        <row r="229">
          <cell r="D229">
            <v>43132</v>
          </cell>
        </row>
        <row r="229">
          <cell r="O229">
            <v>58212.74609375</v>
          </cell>
          <cell r="P229">
            <v>42893.6015625</v>
          </cell>
          <cell r="Q229">
            <v>12255.3154296875</v>
          </cell>
          <cell r="R229">
            <v>15319.1435546875</v>
          </cell>
        </row>
        <row r="230">
          <cell r="D230">
            <v>43160</v>
          </cell>
        </row>
        <row r="230">
          <cell r="O230">
            <v>63969.62890625</v>
          </cell>
          <cell r="P230">
            <v>47215.6796875</v>
          </cell>
          <cell r="Q230">
            <v>15230.8642578125</v>
          </cell>
          <cell r="R230">
            <v>15230.8642578125</v>
          </cell>
        </row>
        <row r="231">
          <cell r="D231">
            <v>43191</v>
          </cell>
        </row>
        <row r="231">
          <cell r="O231">
            <v>63615.53125</v>
          </cell>
          <cell r="P231">
            <v>45250.3359375</v>
          </cell>
          <cell r="Q231">
            <v>12117.244140625</v>
          </cell>
          <cell r="R231">
            <v>15146.5556640625</v>
          </cell>
        </row>
        <row r="232">
          <cell r="D232">
            <v>43221</v>
          </cell>
        </row>
        <row r="232">
          <cell r="O232">
            <v>66261.75</v>
          </cell>
          <cell r="P232">
            <v>46684.4140625</v>
          </cell>
          <cell r="Q232">
            <v>12047.5908203125</v>
          </cell>
          <cell r="R232">
            <v>15059.48828125</v>
          </cell>
        </row>
        <row r="233">
          <cell r="D233">
            <v>43252</v>
          </cell>
        </row>
        <row r="233">
          <cell r="O233">
            <v>62900.671875</v>
          </cell>
          <cell r="P233">
            <v>44929.05078125</v>
          </cell>
          <cell r="Q233">
            <v>14976.3505859375</v>
          </cell>
          <cell r="R233">
            <v>11981.080078125</v>
          </cell>
        </row>
        <row r="234">
          <cell r="D234">
            <v>43282</v>
          </cell>
        </row>
        <row r="234">
          <cell r="O234">
            <v>62535.55078125</v>
          </cell>
          <cell r="P234">
            <v>46157.1875</v>
          </cell>
          <cell r="Q234">
            <v>11911.533203125</v>
          </cell>
          <cell r="R234">
            <v>17867.298828125</v>
          </cell>
        </row>
        <row r="235">
          <cell r="D235">
            <v>43313</v>
          </cell>
        </row>
        <row r="235">
          <cell r="O235">
            <v>68101.515625</v>
          </cell>
          <cell r="P235">
            <v>45894.5</v>
          </cell>
          <cell r="Q235">
            <v>11843.7421875</v>
          </cell>
          <cell r="R235">
            <v>11843.7421875</v>
          </cell>
        </row>
        <row r="236">
          <cell r="D236">
            <v>43344</v>
          </cell>
        </row>
        <row r="236">
          <cell r="O236">
            <v>55937.125</v>
          </cell>
          <cell r="P236">
            <v>44160.890625</v>
          </cell>
          <cell r="Q236">
            <v>14720.296875</v>
          </cell>
          <cell r="R236">
            <v>17664.35546875</v>
          </cell>
        </row>
        <row r="237">
          <cell r="D237">
            <v>43374</v>
          </cell>
        </row>
        <row r="237">
          <cell r="O237">
            <v>64398.56640625</v>
          </cell>
          <cell r="P237">
            <v>45554.6640625</v>
          </cell>
          <cell r="Q237">
            <v>11708.830078125</v>
          </cell>
          <cell r="R237">
            <v>14636.0380859375</v>
          </cell>
        </row>
        <row r="238">
          <cell r="D238">
            <v>43405</v>
          </cell>
        </row>
        <row r="238">
          <cell r="O238">
            <v>61127.72265625</v>
          </cell>
          <cell r="P238">
            <v>43662.66015625</v>
          </cell>
          <cell r="Q238">
            <v>11643.3759765625</v>
          </cell>
          <cell r="R238">
            <v>14554.2197265625</v>
          </cell>
        </row>
        <row r="239">
          <cell r="D239">
            <v>43435</v>
          </cell>
        </row>
        <row r="239">
          <cell r="O239">
            <v>57881.734375</v>
          </cell>
          <cell r="P239">
            <v>44858.34375</v>
          </cell>
          <cell r="Q239">
            <v>14470.43359375</v>
          </cell>
          <cell r="R239">
            <v>17364.521484375</v>
          </cell>
        </row>
        <row r="240">
          <cell r="D240">
            <v>43466</v>
          </cell>
        </row>
        <row r="240">
          <cell r="O240">
            <v>58611.796875</v>
          </cell>
          <cell r="P240">
            <v>43261.0859375</v>
          </cell>
          <cell r="Q240">
            <v>11164.1513671875</v>
          </cell>
          <cell r="R240">
            <v>16746.2265625</v>
          </cell>
        </row>
        <row r="241">
          <cell r="D241">
            <v>43497</v>
          </cell>
        </row>
        <row r="241">
          <cell r="O241">
            <v>52752.328125</v>
          </cell>
          <cell r="P241">
            <v>38870.13671875</v>
          </cell>
          <cell r="Q241">
            <v>11105.75390625</v>
          </cell>
          <cell r="R241">
            <v>13882.19140625</v>
          </cell>
        </row>
        <row r="242">
          <cell r="D242">
            <v>43525</v>
          </cell>
        </row>
        <row r="242">
          <cell r="O242">
            <v>57964.515625</v>
          </cell>
          <cell r="P242">
            <v>42783.3359375</v>
          </cell>
          <cell r="Q242">
            <v>13801.0751953125</v>
          </cell>
          <cell r="R242">
            <v>13801.0751953125</v>
          </cell>
        </row>
        <row r="243">
          <cell r="D243">
            <v>43556</v>
          </cell>
        </row>
        <row r="243">
          <cell r="O243">
            <v>57642.0546875</v>
          </cell>
          <cell r="P243">
            <v>41001.34375</v>
          </cell>
          <cell r="Q243">
            <v>10979.439453125</v>
          </cell>
          <cell r="R243">
            <v>13724.298828125</v>
          </cell>
        </row>
        <row r="244">
          <cell r="D244">
            <v>43586</v>
          </cell>
        </row>
        <row r="244">
          <cell r="O244">
            <v>60036.47265625</v>
          </cell>
          <cell r="P244">
            <v>42298.421875</v>
          </cell>
          <cell r="Q244">
            <v>10915.7216796875</v>
          </cell>
          <cell r="R244">
            <v>13644.65234375</v>
          </cell>
        </row>
        <row r="245">
          <cell r="D245">
            <v>43617</v>
          </cell>
        </row>
        <row r="245">
          <cell r="O245">
            <v>54273.1640625</v>
          </cell>
          <cell r="P245">
            <v>40704.875</v>
          </cell>
          <cell r="Q245">
            <v>13568.291015625</v>
          </cell>
          <cell r="R245">
            <v>13568.291015625</v>
          </cell>
        </row>
        <row r="246">
          <cell r="D246">
            <v>43647</v>
          </cell>
        </row>
        <row r="246">
          <cell r="O246">
            <v>59352.00390625</v>
          </cell>
          <cell r="P246">
            <v>41816.18359375</v>
          </cell>
          <cell r="Q246">
            <v>10791.2734375</v>
          </cell>
          <cell r="R246">
            <v>13489.091796875</v>
          </cell>
        </row>
        <row r="247">
          <cell r="D247">
            <v>43678</v>
          </cell>
        </row>
        <row r="247">
          <cell r="O247">
            <v>59009.6640625</v>
          </cell>
          <cell r="P247">
            <v>41574.9921875</v>
          </cell>
          <cell r="Q247">
            <v>13411.2880859375</v>
          </cell>
          <cell r="R247">
            <v>10729.0302734375</v>
          </cell>
        </row>
        <row r="248">
          <cell r="D248">
            <v>43709</v>
          </cell>
        </row>
        <row r="248">
          <cell r="O248">
            <v>53340.24609375</v>
          </cell>
          <cell r="P248">
            <v>40005.1875</v>
          </cell>
          <cell r="Q248">
            <v>10668.048828125</v>
          </cell>
          <cell r="R248">
            <v>16002.07421875</v>
          </cell>
        </row>
        <row r="249">
          <cell r="D249">
            <v>43739</v>
          </cell>
        </row>
        <row r="249">
          <cell r="O249">
            <v>58332.4140625</v>
          </cell>
          <cell r="P249">
            <v>41263.5546875</v>
          </cell>
          <cell r="Q249">
            <v>10605.8935546875</v>
          </cell>
          <cell r="R249">
            <v>13257.3671875</v>
          </cell>
        </row>
        <row r="250">
          <cell r="D250">
            <v>43770</v>
          </cell>
        </row>
        <row r="250">
          <cell r="O250">
            <v>50092.44921875</v>
          </cell>
          <cell r="P250">
            <v>39546.671875</v>
          </cell>
          <cell r="Q250">
            <v>13182.2236328125</v>
          </cell>
          <cell r="R250">
            <v>15818.66796875</v>
          </cell>
        </row>
        <row r="251">
          <cell r="D251">
            <v>43800</v>
          </cell>
        </row>
        <row r="251">
          <cell r="O251">
            <v>55044.98828125</v>
          </cell>
          <cell r="P251">
            <v>40628.4453125</v>
          </cell>
          <cell r="Q251">
            <v>10484.759765625</v>
          </cell>
          <cell r="R251">
            <v>15727.138671875</v>
          </cell>
        </row>
        <row r="252">
          <cell r="D252">
            <v>43831</v>
          </cell>
        </row>
        <row r="252">
          <cell r="O252">
            <v>53242.69921875</v>
          </cell>
          <cell r="P252">
            <v>39298.1796875</v>
          </cell>
          <cell r="Q252">
            <v>10141.466796875</v>
          </cell>
          <cell r="R252">
            <v>15212.2001953125</v>
          </cell>
        </row>
        <row r="253">
          <cell r="D253">
            <v>43862</v>
          </cell>
        </row>
        <row r="253">
          <cell r="O253">
            <v>47907.3046875</v>
          </cell>
          <cell r="P253">
            <v>36560.8359375</v>
          </cell>
          <cell r="Q253">
            <v>12607.185546875</v>
          </cell>
          <cell r="R253">
            <v>12607.185546875</v>
          </cell>
        </row>
        <row r="254">
          <cell r="D254">
            <v>43891</v>
          </cell>
        </row>
        <row r="254">
          <cell r="O254">
            <v>55148.55859375</v>
          </cell>
          <cell r="P254">
            <v>38854.66796875</v>
          </cell>
          <cell r="Q254">
            <v>10027.0107421875</v>
          </cell>
          <cell r="R254">
            <v>12533.763671875</v>
          </cell>
        </row>
        <row r="255">
          <cell r="D255">
            <v>43922</v>
          </cell>
        </row>
        <row r="255">
          <cell r="O255">
            <v>52343.5625</v>
          </cell>
          <cell r="P255">
            <v>37232.47265625</v>
          </cell>
          <cell r="Q255">
            <v>9970.2021484375</v>
          </cell>
          <cell r="R255">
            <v>12462.7529296875</v>
          </cell>
        </row>
        <row r="256">
          <cell r="D256">
            <v>43952</v>
          </cell>
        </row>
        <row r="256">
          <cell r="O256">
            <v>49556.421875</v>
          </cell>
          <cell r="P256">
            <v>38406.2265625</v>
          </cell>
          <cell r="Q256">
            <v>12389.10546875</v>
          </cell>
          <cell r="R256">
            <v>14866.9267578125</v>
          </cell>
        </row>
        <row r="257">
          <cell r="D257">
            <v>43983</v>
          </cell>
        </row>
        <row r="257">
          <cell r="O257">
            <v>54205.5234375</v>
          </cell>
          <cell r="P257">
            <v>36958.30859375</v>
          </cell>
          <cell r="Q257">
            <v>9855.5498046875</v>
          </cell>
          <cell r="R257">
            <v>9855.5498046875</v>
          </cell>
        </row>
        <row r="258">
          <cell r="D258">
            <v>44013</v>
          </cell>
        </row>
        <row r="258">
          <cell r="O258">
            <v>56336.89453125</v>
          </cell>
          <cell r="P258">
            <v>37966.171875</v>
          </cell>
          <cell r="Q258">
            <v>7348.291015625</v>
          </cell>
          <cell r="R258">
            <v>12247.1513671875</v>
          </cell>
        </row>
        <row r="259">
          <cell r="D259">
            <v>44044</v>
          </cell>
        </row>
        <row r="259">
          <cell r="O259">
            <v>51137.29296875</v>
          </cell>
          <cell r="P259">
            <v>37744.19140625</v>
          </cell>
          <cell r="Q259">
            <v>12175.5458984375</v>
          </cell>
          <cell r="R259">
            <v>12175.5458984375</v>
          </cell>
        </row>
        <row r="260">
          <cell r="D260">
            <v>44075</v>
          </cell>
        </row>
        <row r="260">
          <cell r="O260">
            <v>50845.125</v>
          </cell>
          <cell r="P260">
            <v>36317.94921875</v>
          </cell>
          <cell r="Q260">
            <v>9684.7861328125</v>
          </cell>
          <cell r="R260">
            <v>12105.982421875</v>
          </cell>
        </row>
        <row r="261">
          <cell r="D261">
            <v>44105</v>
          </cell>
        </row>
        <row r="261">
          <cell r="O261">
            <v>50544.78125</v>
          </cell>
          <cell r="P261">
            <v>37457.29296875</v>
          </cell>
          <cell r="Q261">
            <v>12034.4716796875</v>
          </cell>
          <cell r="R261">
            <v>12034.4716796875</v>
          </cell>
        </row>
        <row r="262">
          <cell r="D262">
            <v>44136</v>
          </cell>
        </row>
        <row r="262">
          <cell r="O262">
            <v>45471.6484375</v>
          </cell>
          <cell r="P262">
            <v>35898.671875</v>
          </cell>
          <cell r="Q262">
            <v>9572.978515625</v>
          </cell>
          <cell r="R262">
            <v>16752.712890625</v>
          </cell>
        </row>
        <row r="263">
          <cell r="D263">
            <v>44166</v>
          </cell>
        </row>
        <row r="263">
          <cell r="O263">
            <v>52342.58203125</v>
          </cell>
          <cell r="P263">
            <v>36877.73046875</v>
          </cell>
          <cell r="Q263">
            <v>9516.8330078125</v>
          </cell>
          <cell r="R263">
            <v>11896.041015625</v>
          </cell>
        </row>
        <row r="264">
          <cell r="D264">
            <v>44197</v>
          </cell>
        </row>
        <row r="264">
          <cell r="O264">
            <v>0</v>
          </cell>
          <cell r="P264">
            <v>0</v>
          </cell>
          <cell r="Q264">
            <v>0</v>
          </cell>
          <cell r="R264">
            <v>0</v>
          </cell>
        </row>
        <row r="265">
          <cell r="D265">
            <v>44228</v>
          </cell>
        </row>
        <row r="265">
          <cell r="O265">
            <v>0</v>
          </cell>
          <cell r="P265">
            <v>0</v>
          </cell>
          <cell r="Q265">
            <v>0</v>
          </cell>
          <cell r="R265">
            <v>0</v>
          </cell>
        </row>
        <row r="266">
          <cell r="D266">
            <v>44256</v>
          </cell>
        </row>
        <row r="266">
          <cell r="O266">
            <v>0</v>
          </cell>
          <cell r="P266">
            <v>0</v>
          </cell>
          <cell r="Q266">
            <v>0</v>
          </cell>
          <cell r="R266">
            <v>0</v>
          </cell>
        </row>
        <row r="267">
          <cell r="D267">
            <v>44287</v>
          </cell>
        </row>
        <row r="267">
          <cell r="O267">
            <v>0</v>
          </cell>
          <cell r="P267">
            <v>0</v>
          </cell>
          <cell r="Q267">
            <v>0</v>
          </cell>
          <cell r="R267">
            <v>0</v>
          </cell>
        </row>
        <row r="268">
          <cell r="D268">
            <v>44317</v>
          </cell>
        </row>
        <row r="268">
          <cell r="O268">
            <v>0</v>
          </cell>
          <cell r="P268">
            <v>0</v>
          </cell>
          <cell r="Q268">
            <v>0</v>
          </cell>
          <cell r="R268">
            <v>0</v>
          </cell>
        </row>
        <row r="269">
          <cell r="D269">
            <v>44348</v>
          </cell>
        </row>
        <row r="269">
          <cell r="O269">
            <v>0</v>
          </cell>
          <cell r="P269">
            <v>0</v>
          </cell>
          <cell r="Q269">
            <v>0</v>
          </cell>
          <cell r="R269">
            <v>0</v>
          </cell>
        </row>
        <row r="270">
          <cell r="D270">
            <v>44378</v>
          </cell>
        </row>
        <row r="270">
          <cell r="O270">
            <v>0</v>
          </cell>
          <cell r="P270">
            <v>0</v>
          </cell>
          <cell r="Q270">
            <v>0</v>
          </cell>
          <cell r="R270">
            <v>0</v>
          </cell>
        </row>
        <row r="271">
          <cell r="D271">
            <v>44409</v>
          </cell>
        </row>
        <row r="271">
          <cell r="O271">
            <v>0</v>
          </cell>
          <cell r="P271">
            <v>0</v>
          </cell>
          <cell r="Q271">
            <v>0</v>
          </cell>
          <cell r="R271">
            <v>0</v>
          </cell>
        </row>
        <row r="272">
          <cell r="D272">
            <v>44440</v>
          </cell>
        </row>
        <row r="272">
          <cell r="O272">
            <v>0</v>
          </cell>
          <cell r="P272">
            <v>0</v>
          </cell>
          <cell r="Q272">
            <v>0</v>
          </cell>
          <cell r="R272">
            <v>0</v>
          </cell>
        </row>
        <row r="273">
          <cell r="D273">
            <v>44470</v>
          </cell>
        </row>
        <row r="273">
          <cell r="O273">
            <v>0</v>
          </cell>
          <cell r="P273">
            <v>0</v>
          </cell>
          <cell r="Q273">
            <v>0</v>
          </cell>
          <cell r="R273">
            <v>0</v>
          </cell>
        </row>
        <row r="274">
          <cell r="D274">
            <v>44501</v>
          </cell>
        </row>
        <row r="274">
          <cell r="O274">
            <v>0</v>
          </cell>
          <cell r="P274">
            <v>0</v>
          </cell>
          <cell r="Q274">
            <v>0</v>
          </cell>
          <cell r="R274">
            <v>0</v>
          </cell>
        </row>
        <row r="275">
          <cell r="D275">
            <v>44531</v>
          </cell>
        </row>
        <row r="275">
          <cell r="O275">
            <v>0</v>
          </cell>
          <cell r="P275">
            <v>0</v>
          </cell>
          <cell r="Q275">
            <v>0</v>
          </cell>
          <cell r="R275">
            <v>0</v>
          </cell>
        </row>
        <row r="276">
          <cell r="D276">
            <v>44562</v>
          </cell>
        </row>
        <row r="276">
          <cell r="O276">
            <v>0</v>
          </cell>
          <cell r="P276">
            <v>0</v>
          </cell>
          <cell r="Q276">
            <v>0</v>
          </cell>
          <cell r="R276">
            <v>0</v>
          </cell>
        </row>
        <row r="277">
          <cell r="D277">
            <v>44593</v>
          </cell>
        </row>
        <row r="277">
          <cell r="O277">
            <v>0</v>
          </cell>
          <cell r="P277">
            <v>0</v>
          </cell>
          <cell r="Q277">
            <v>0</v>
          </cell>
          <cell r="R277">
            <v>0</v>
          </cell>
        </row>
        <row r="278">
          <cell r="D278">
            <v>44621</v>
          </cell>
        </row>
        <row r="278">
          <cell r="O278">
            <v>0</v>
          </cell>
          <cell r="P278">
            <v>0</v>
          </cell>
          <cell r="Q278">
            <v>0</v>
          </cell>
          <cell r="R278">
            <v>0</v>
          </cell>
        </row>
        <row r="279">
          <cell r="D279">
            <v>44652</v>
          </cell>
        </row>
        <row r="279">
          <cell r="O279">
            <v>0</v>
          </cell>
          <cell r="P279">
            <v>0</v>
          </cell>
          <cell r="Q279">
            <v>0</v>
          </cell>
          <cell r="R279">
            <v>0</v>
          </cell>
        </row>
        <row r="280">
          <cell r="D280">
            <v>44682</v>
          </cell>
        </row>
        <row r="280">
          <cell r="O280">
            <v>0</v>
          </cell>
          <cell r="P280">
            <v>0</v>
          </cell>
          <cell r="Q280">
            <v>0</v>
          </cell>
          <cell r="R280">
            <v>0</v>
          </cell>
        </row>
        <row r="281">
          <cell r="D281">
            <v>44713</v>
          </cell>
        </row>
        <row r="281">
          <cell r="O281">
            <v>0</v>
          </cell>
          <cell r="P281">
            <v>0</v>
          </cell>
          <cell r="Q281">
            <v>0</v>
          </cell>
          <cell r="R281">
            <v>0</v>
          </cell>
        </row>
        <row r="282">
          <cell r="D282">
            <v>44743</v>
          </cell>
        </row>
        <row r="282">
          <cell r="O282">
            <v>0</v>
          </cell>
          <cell r="P282">
            <v>0</v>
          </cell>
          <cell r="Q282">
            <v>0</v>
          </cell>
          <cell r="R282">
            <v>0</v>
          </cell>
        </row>
        <row r="283">
          <cell r="D283">
            <v>44774</v>
          </cell>
        </row>
        <row r="283">
          <cell r="O283">
            <v>0</v>
          </cell>
          <cell r="P283">
            <v>0</v>
          </cell>
          <cell r="Q283">
            <v>0</v>
          </cell>
          <cell r="R283">
            <v>0</v>
          </cell>
        </row>
        <row r="284">
          <cell r="D284">
            <v>44805</v>
          </cell>
        </row>
        <row r="284">
          <cell r="O284">
            <v>0</v>
          </cell>
          <cell r="P284">
            <v>0</v>
          </cell>
          <cell r="Q284">
            <v>0</v>
          </cell>
          <cell r="R284">
            <v>0</v>
          </cell>
        </row>
        <row r="285">
          <cell r="D285">
            <v>44835</v>
          </cell>
        </row>
        <row r="285">
          <cell r="O285">
            <v>0</v>
          </cell>
          <cell r="P285">
            <v>0</v>
          </cell>
          <cell r="Q285">
            <v>0</v>
          </cell>
          <cell r="R285">
            <v>0</v>
          </cell>
        </row>
        <row r="286">
          <cell r="D286">
            <v>44866</v>
          </cell>
        </row>
        <row r="286">
          <cell r="O286">
            <v>0</v>
          </cell>
          <cell r="P286">
            <v>0</v>
          </cell>
          <cell r="Q286">
            <v>0</v>
          </cell>
          <cell r="R286">
            <v>0</v>
          </cell>
        </row>
        <row r="287">
          <cell r="D287">
            <v>44896</v>
          </cell>
        </row>
        <row r="287">
          <cell r="O287">
            <v>0</v>
          </cell>
          <cell r="P287">
            <v>0</v>
          </cell>
          <cell r="Q287">
            <v>0</v>
          </cell>
          <cell r="R287">
            <v>0</v>
          </cell>
        </row>
        <row r="288">
          <cell r="D288">
            <v>44927</v>
          </cell>
        </row>
        <row r="288">
          <cell r="O288">
            <v>0</v>
          </cell>
          <cell r="P288">
            <v>0</v>
          </cell>
          <cell r="Q288">
            <v>0</v>
          </cell>
          <cell r="R288">
            <v>0</v>
          </cell>
        </row>
        <row r="289">
          <cell r="D289">
            <v>44958</v>
          </cell>
        </row>
        <row r="289">
          <cell r="O289">
            <v>0</v>
          </cell>
          <cell r="P289">
            <v>0</v>
          </cell>
          <cell r="Q289">
            <v>0</v>
          </cell>
          <cell r="R289">
            <v>0</v>
          </cell>
        </row>
        <row r="290">
          <cell r="D290">
            <v>44986</v>
          </cell>
        </row>
        <row r="290">
          <cell r="O290">
            <v>0</v>
          </cell>
          <cell r="P290">
            <v>0</v>
          </cell>
          <cell r="Q290">
            <v>0</v>
          </cell>
          <cell r="R290">
            <v>0</v>
          </cell>
        </row>
        <row r="291">
          <cell r="D291">
            <v>45017</v>
          </cell>
        </row>
        <row r="291">
          <cell r="O291">
            <v>0</v>
          </cell>
          <cell r="P291">
            <v>0</v>
          </cell>
          <cell r="Q291">
            <v>0</v>
          </cell>
          <cell r="R291">
            <v>0</v>
          </cell>
        </row>
        <row r="292">
          <cell r="D292">
            <v>45047</v>
          </cell>
        </row>
        <row r="292">
          <cell r="O292">
            <v>0</v>
          </cell>
          <cell r="P292">
            <v>0</v>
          </cell>
          <cell r="Q292">
            <v>0</v>
          </cell>
          <cell r="R292">
            <v>0</v>
          </cell>
        </row>
        <row r="293">
          <cell r="D293">
            <v>45078</v>
          </cell>
        </row>
        <row r="293">
          <cell r="O293">
            <v>0</v>
          </cell>
          <cell r="P293">
            <v>0</v>
          </cell>
          <cell r="Q293">
            <v>0</v>
          </cell>
          <cell r="R293">
            <v>0</v>
          </cell>
        </row>
        <row r="294">
          <cell r="D294">
            <v>45108</v>
          </cell>
        </row>
        <row r="294">
          <cell r="O294">
            <v>0</v>
          </cell>
          <cell r="P294">
            <v>0</v>
          </cell>
          <cell r="Q294">
            <v>0</v>
          </cell>
          <cell r="R294">
            <v>0</v>
          </cell>
        </row>
        <row r="295">
          <cell r="D295">
            <v>45139</v>
          </cell>
        </row>
        <row r="295">
          <cell r="O295">
            <v>0</v>
          </cell>
          <cell r="P295">
            <v>0</v>
          </cell>
          <cell r="Q295">
            <v>0</v>
          </cell>
          <cell r="R295">
            <v>0</v>
          </cell>
        </row>
        <row r="296">
          <cell r="D296">
            <v>45170</v>
          </cell>
        </row>
        <row r="296">
          <cell r="O296">
            <v>0</v>
          </cell>
          <cell r="P296">
            <v>0</v>
          </cell>
          <cell r="Q296">
            <v>0</v>
          </cell>
          <cell r="R296">
            <v>0</v>
          </cell>
        </row>
        <row r="297">
          <cell r="D297">
            <v>45200</v>
          </cell>
        </row>
        <row r="297">
          <cell r="O297">
            <v>0</v>
          </cell>
          <cell r="P297">
            <v>0</v>
          </cell>
          <cell r="Q297">
            <v>0</v>
          </cell>
          <cell r="R297">
            <v>0</v>
          </cell>
        </row>
        <row r="298">
          <cell r="D298">
            <v>45231</v>
          </cell>
        </row>
        <row r="298">
          <cell r="O298">
            <v>0</v>
          </cell>
          <cell r="P298">
            <v>0</v>
          </cell>
          <cell r="Q298">
            <v>0</v>
          </cell>
          <cell r="R298">
            <v>0</v>
          </cell>
        </row>
        <row r="299">
          <cell r="D299">
            <v>45261</v>
          </cell>
        </row>
        <row r="299">
          <cell r="O299">
            <v>0</v>
          </cell>
          <cell r="P299">
            <v>0</v>
          </cell>
          <cell r="Q299">
            <v>0</v>
          </cell>
          <cell r="R299">
            <v>0</v>
          </cell>
        </row>
        <row r="300">
          <cell r="D300">
            <v>45292</v>
          </cell>
        </row>
        <row r="300">
          <cell r="O300">
            <v>0</v>
          </cell>
          <cell r="P300">
            <v>0</v>
          </cell>
          <cell r="Q300">
            <v>0</v>
          </cell>
          <cell r="R300">
            <v>0</v>
          </cell>
        </row>
      </sheetData>
      <sheetData sheetId="3">
        <row r="30">
          <cell r="D30">
            <v>37209</v>
          </cell>
        </row>
        <row r="30">
          <cell r="O30">
            <v>0</v>
          </cell>
        </row>
        <row r="31">
          <cell r="D31">
            <v>37210</v>
          </cell>
        </row>
        <row r="31">
          <cell r="O31">
            <v>0</v>
          </cell>
        </row>
        <row r="32">
          <cell r="D32">
            <v>37211</v>
          </cell>
        </row>
        <row r="32">
          <cell r="O32">
            <v>0</v>
          </cell>
        </row>
        <row r="33">
          <cell r="D33">
            <v>37212</v>
          </cell>
        </row>
        <row r="33">
          <cell r="O33">
            <v>0</v>
          </cell>
        </row>
        <row r="34">
          <cell r="D34">
            <v>37225</v>
          </cell>
        </row>
        <row r="34">
          <cell r="O34">
            <v>0</v>
          </cell>
        </row>
        <row r="35">
          <cell r="D35">
            <v>37226</v>
          </cell>
        </row>
        <row r="35">
          <cell r="O35">
            <v>178.137054443359</v>
          </cell>
        </row>
        <row r="36">
          <cell r="D36">
            <v>37257</v>
          </cell>
        </row>
        <row r="36">
          <cell r="O36">
            <v>-7366.7724609375</v>
          </cell>
        </row>
        <row r="37">
          <cell r="D37">
            <v>37288</v>
          </cell>
        </row>
        <row r="37">
          <cell r="O37">
            <v>-6683.12060546875</v>
          </cell>
        </row>
        <row r="38">
          <cell r="D38">
            <v>37316</v>
          </cell>
        </row>
        <row r="38">
          <cell r="O38">
            <v>-7002.0693359375</v>
          </cell>
        </row>
        <row r="39">
          <cell r="D39">
            <v>37347</v>
          </cell>
        </row>
        <row r="39">
          <cell r="O39">
            <v>-7317.39599609375</v>
          </cell>
        </row>
        <row r="40">
          <cell r="D40">
            <v>37377</v>
          </cell>
        </row>
        <row r="40">
          <cell r="O40">
            <v>-7299.96240234375</v>
          </cell>
        </row>
        <row r="41">
          <cell r="D41">
            <v>37408</v>
          </cell>
        </row>
        <row r="41">
          <cell r="O41">
            <v>-6620.06103515625</v>
          </cell>
        </row>
        <row r="42">
          <cell r="D42">
            <v>37438</v>
          </cell>
        </row>
        <row r="42">
          <cell r="O42">
            <v>-7264.18896484375</v>
          </cell>
        </row>
        <row r="43">
          <cell r="D43">
            <v>37469</v>
          </cell>
        </row>
        <row r="43">
          <cell r="O43">
            <v>-7244.2939453125</v>
          </cell>
        </row>
        <row r="44">
          <cell r="D44">
            <v>37500</v>
          </cell>
        </row>
        <row r="44">
          <cell r="O44">
            <v>-6569.85400390625</v>
          </cell>
        </row>
        <row r="45">
          <cell r="D45">
            <v>37530</v>
          </cell>
        </row>
        <row r="45">
          <cell r="O45">
            <v>-7534.43212890625</v>
          </cell>
        </row>
        <row r="46">
          <cell r="D46">
            <v>37561</v>
          </cell>
        </row>
        <row r="46">
          <cell r="O46">
            <v>-6534.32666015625</v>
          </cell>
        </row>
        <row r="47">
          <cell r="D47">
            <v>37591</v>
          </cell>
        </row>
        <row r="47">
          <cell r="O47">
            <v>-6839.04541015625</v>
          </cell>
        </row>
        <row r="48">
          <cell r="D48">
            <v>37622</v>
          </cell>
        </row>
        <row r="48">
          <cell r="O48">
            <v>-7142.65185546875</v>
          </cell>
        </row>
        <row r="49">
          <cell r="D49">
            <v>37653</v>
          </cell>
        </row>
        <row r="49">
          <cell r="O49">
            <v>-6474.21728515625</v>
          </cell>
        </row>
        <row r="50">
          <cell r="D50">
            <v>37681</v>
          </cell>
        </row>
        <row r="50">
          <cell r="O50">
            <v>-6775.2734375</v>
          </cell>
        </row>
        <row r="51">
          <cell r="D51">
            <v>37712</v>
          </cell>
        </row>
        <row r="51">
          <cell r="O51">
            <v>-7074.47314453125</v>
          </cell>
        </row>
        <row r="52">
          <cell r="D52">
            <v>37742</v>
          </cell>
        </row>
        <row r="52">
          <cell r="O52">
            <v>-6730.107421875</v>
          </cell>
        </row>
        <row r="53">
          <cell r="D53">
            <v>37773</v>
          </cell>
        </row>
        <row r="53">
          <cell r="O53">
            <v>-6705.31884765625</v>
          </cell>
        </row>
        <row r="54">
          <cell r="D54">
            <v>37803</v>
          </cell>
        </row>
        <row r="54">
          <cell r="O54">
            <v>-6999.81884765625</v>
          </cell>
        </row>
        <row r="55">
          <cell r="D55">
            <v>37834</v>
          </cell>
        </row>
        <row r="55">
          <cell r="O55">
            <v>-6655.93505859375</v>
          </cell>
        </row>
        <row r="56">
          <cell r="D56">
            <v>37865</v>
          </cell>
        </row>
        <row r="56">
          <cell r="O56">
            <v>-6632.279296875</v>
          </cell>
        </row>
        <row r="57">
          <cell r="D57">
            <v>37895</v>
          </cell>
        </row>
        <row r="57">
          <cell r="O57">
            <v>-7236.04248046875</v>
          </cell>
        </row>
        <row r="58">
          <cell r="D58">
            <v>37926</v>
          </cell>
        </row>
        <row r="58">
          <cell r="O58">
            <v>-5956.6416015625</v>
          </cell>
        </row>
        <row r="59">
          <cell r="D59">
            <v>37956</v>
          </cell>
        </row>
        <row r="59">
          <cell r="O59">
            <v>-6867.2529296875</v>
          </cell>
        </row>
        <row r="60">
          <cell r="D60">
            <v>37987</v>
          </cell>
        </row>
        <row r="60">
          <cell r="O60">
            <v>-6530.3916015625</v>
          </cell>
        </row>
        <row r="61">
          <cell r="D61">
            <v>38018</v>
          </cell>
        </row>
        <row r="61">
          <cell r="O61">
            <v>-6196.39990234375</v>
          </cell>
        </row>
        <row r="62">
          <cell r="D62">
            <v>38047</v>
          </cell>
        </row>
        <row r="62">
          <cell r="O62">
            <v>-7094.2353515625</v>
          </cell>
        </row>
        <row r="63">
          <cell r="D63">
            <v>38078</v>
          </cell>
        </row>
        <row r="63">
          <cell r="O63">
            <v>-6757.91650390625</v>
          </cell>
        </row>
        <row r="64">
          <cell r="D64">
            <v>38108</v>
          </cell>
        </row>
        <row r="64">
          <cell r="O64">
            <v>-6117.04150390625</v>
          </cell>
        </row>
        <row r="65">
          <cell r="D65">
            <v>38139</v>
          </cell>
        </row>
        <row r="65">
          <cell r="O65">
            <v>-6699.2060546875</v>
          </cell>
        </row>
        <row r="66">
          <cell r="D66">
            <v>38169</v>
          </cell>
        </row>
        <row r="66">
          <cell r="O66">
            <v>-6368.00634765625</v>
          </cell>
        </row>
        <row r="67">
          <cell r="D67">
            <v>38200</v>
          </cell>
        </row>
        <row r="67">
          <cell r="O67">
            <v>-6639.04736328125</v>
          </cell>
        </row>
        <row r="68">
          <cell r="D68">
            <v>38231</v>
          </cell>
        </row>
        <row r="68">
          <cell r="O68">
            <v>-6310.1513671875</v>
          </cell>
        </row>
        <row r="69">
          <cell r="D69">
            <v>38261</v>
          </cell>
        </row>
        <row r="69">
          <cell r="O69">
            <v>-6283.70263671875</v>
          </cell>
        </row>
        <row r="70">
          <cell r="D70">
            <v>38292</v>
          </cell>
        </row>
        <row r="70">
          <cell r="O70">
            <v>-6255.4169921875</v>
          </cell>
        </row>
        <row r="71">
          <cell r="D71">
            <v>38322</v>
          </cell>
        </row>
        <row r="71">
          <cell r="O71">
            <v>-6820.92529296875</v>
          </cell>
        </row>
        <row r="72">
          <cell r="D72">
            <v>38353</v>
          </cell>
        </row>
        <row r="72">
          <cell r="O72">
            <v>-6199.978515625</v>
          </cell>
        </row>
        <row r="73">
          <cell r="D73">
            <v>38384</v>
          </cell>
        </row>
        <row r="73">
          <cell r="O73">
            <v>-5880.64111328125</v>
          </cell>
        </row>
        <row r="74">
          <cell r="D74">
            <v>38412</v>
          </cell>
        </row>
        <row r="74">
          <cell r="O74">
            <v>-6731.84521484375</v>
          </cell>
        </row>
        <row r="75">
          <cell r="D75">
            <v>38443</v>
          </cell>
        </row>
        <row r="75">
          <cell r="O75">
            <v>-6119.90380859375</v>
          </cell>
        </row>
        <row r="76">
          <cell r="D76">
            <v>38473</v>
          </cell>
        </row>
        <row r="76">
          <cell r="O76">
            <v>-6090.3974609375</v>
          </cell>
        </row>
        <row r="77">
          <cell r="D77">
            <v>38504</v>
          </cell>
        </row>
        <row r="77">
          <cell r="O77">
            <v>-6350.271484375</v>
          </cell>
        </row>
        <row r="78">
          <cell r="D78">
            <v>38534</v>
          </cell>
        </row>
        <row r="78">
          <cell r="O78">
            <v>-5748.07080078125</v>
          </cell>
        </row>
        <row r="79">
          <cell r="D79">
            <v>38565</v>
          </cell>
        </row>
        <row r="79">
          <cell r="O79">
            <v>-6575.2900390625</v>
          </cell>
        </row>
        <row r="80">
          <cell r="D80">
            <v>38596</v>
          </cell>
        </row>
        <row r="80">
          <cell r="O80">
            <v>-5976.10791015625</v>
          </cell>
        </row>
        <row r="81">
          <cell r="D81">
            <v>38626</v>
          </cell>
        </row>
        <row r="81">
          <cell r="O81">
            <v>-5946.63330078125</v>
          </cell>
        </row>
        <row r="82">
          <cell r="D82">
            <v>38657</v>
          </cell>
        </row>
        <row r="82">
          <cell r="O82">
            <v>-5917.94921875</v>
          </cell>
        </row>
        <row r="83">
          <cell r="D83">
            <v>38687</v>
          </cell>
        </row>
        <row r="83">
          <cell r="O83">
            <v>-5886.2197265625</v>
          </cell>
        </row>
        <row r="84">
          <cell r="D84">
            <v>38718</v>
          </cell>
        </row>
        <row r="84">
          <cell r="O84">
            <v>-5858.1865234375</v>
          </cell>
        </row>
        <row r="85">
          <cell r="D85">
            <v>38749</v>
          </cell>
        </row>
        <row r="85">
          <cell r="O85">
            <v>-5553.32470703125</v>
          </cell>
        </row>
        <row r="86">
          <cell r="D86">
            <v>38777</v>
          </cell>
        </row>
        <row r="86">
          <cell r="O86">
            <v>-6353.1875</v>
          </cell>
        </row>
        <row r="87">
          <cell r="D87">
            <v>38808</v>
          </cell>
        </row>
        <row r="87">
          <cell r="O87">
            <v>-5498.36376953125</v>
          </cell>
        </row>
        <row r="88">
          <cell r="D88">
            <v>38838</v>
          </cell>
        </row>
        <row r="88">
          <cell r="O88">
            <v>-6014.14453125</v>
          </cell>
        </row>
        <row r="89">
          <cell r="D89">
            <v>38869</v>
          </cell>
        </row>
        <row r="89">
          <cell r="O89">
            <v>-5979.92236328125</v>
          </cell>
        </row>
        <row r="90">
          <cell r="D90">
            <v>38899</v>
          </cell>
        </row>
        <row r="90">
          <cell r="O90">
            <v>-5409.78076171875</v>
          </cell>
        </row>
        <row r="91">
          <cell r="D91">
            <v>38930</v>
          </cell>
        </row>
        <row r="91">
          <cell r="O91">
            <v>-6186.25830078125</v>
          </cell>
        </row>
        <row r="92">
          <cell r="D92">
            <v>38961</v>
          </cell>
        </row>
        <row r="92">
          <cell r="O92">
            <v>-5352.91015625</v>
          </cell>
        </row>
        <row r="93">
          <cell r="D93">
            <v>38991</v>
          </cell>
        </row>
        <row r="93">
          <cell r="O93">
            <v>-5856.8525390625</v>
          </cell>
        </row>
        <row r="94">
          <cell r="D94">
            <v>39022</v>
          </cell>
        </row>
        <row r="94">
          <cell r="O94">
            <v>-5563.9052734375</v>
          </cell>
        </row>
        <row r="95">
          <cell r="D95">
            <v>39052</v>
          </cell>
        </row>
        <row r="95">
          <cell r="O95">
            <v>-5271.77099609375</v>
          </cell>
        </row>
        <row r="96">
          <cell r="D96">
            <v>39083</v>
          </cell>
        </row>
        <row r="96">
          <cell r="O96">
            <v>-5770.876953125</v>
          </cell>
        </row>
        <row r="97">
          <cell r="D97">
            <v>39114</v>
          </cell>
        </row>
        <row r="97">
          <cell r="O97">
            <v>-5222.408203125</v>
          </cell>
        </row>
        <row r="98">
          <cell r="D98">
            <v>39142</v>
          </cell>
        </row>
        <row r="98">
          <cell r="O98">
            <v>-5716.51806640625</v>
          </cell>
        </row>
        <row r="99">
          <cell r="D99">
            <v>39173</v>
          </cell>
        </row>
        <row r="99">
          <cell r="O99">
            <v>-5428.90087890625</v>
          </cell>
        </row>
        <row r="100">
          <cell r="D100">
            <v>39203</v>
          </cell>
        </row>
        <row r="100">
          <cell r="O100">
            <v>-5658.29345703125</v>
          </cell>
        </row>
        <row r="101">
          <cell r="D101">
            <v>39234</v>
          </cell>
        </row>
        <row r="101">
          <cell r="O101">
            <v>-5372.373046875</v>
          </cell>
        </row>
        <row r="102">
          <cell r="D102">
            <v>39264</v>
          </cell>
        </row>
        <row r="102">
          <cell r="O102">
            <v>-5346.31884765625</v>
          </cell>
        </row>
        <row r="103">
          <cell r="D103">
            <v>39295</v>
          </cell>
        </row>
        <row r="103">
          <cell r="O103">
            <v>-5822.01123046875</v>
          </cell>
        </row>
        <row r="104">
          <cell r="D104">
            <v>39326</v>
          </cell>
        </row>
        <row r="104">
          <cell r="O104">
            <v>-4789.13720703125</v>
          </cell>
        </row>
        <row r="105">
          <cell r="D105">
            <v>39356</v>
          </cell>
        </row>
        <row r="105">
          <cell r="O105">
            <v>-5764.83935546875</v>
          </cell>
        </row>
        <row r="106">
          <cell r="D106">
            <v>39387</v>
          </cell>
        </row>
        <row r="106">
          <cell r="O106">
            <v>-5236.5263671875</v>
          </cell>
        </row>
        <row r="107">
          <cell r="D107">
            <v>39417</v>
          </cell>
        </row>
        <row r="107">
          <cell r="O107">
            <v>-4959.7021484375</v>
          </cell>
        </row>
        <row r="108">
          <cell r="D108">
            <v>39448</v>
          </cell>
        </row>
        <row r="108">
          <cell r="O108">
            <v>-5427.33642578125</v>
          </cell>
        </row>
        <row r="109">
          <cell r="D109">
            <v>39479</v>
          </cell>
        </row>
        <row r="109">
          <cell r="O109">
            <v>-5154.4833984375</v>
          </cell>
        </row>
        <row r="110">
          <cell r="D110">
            <v>39508</v>
          </cell>
        </row>
        <row r="110">
          <cell r="O110">
            <v>-5126.515625</v>
          </cell>
        </row>
        <row r="111">
          <cell r="D111">
            <v>39539</v>
          </cell>
        </row>
        <row r="111">
          <cell r="O111">
            <v>-5342.2734375</v>
          </cell>
        </row>
        <row r="112">
          <cell r="D112">
            <v>39569</v>
          </cell>
        </row>
        <row r="112">
          <cell r="O112">
            <v>-5072.36572265625</v>
          </cell>
        </row>
        <row r="113">
          <cell r="D113">
            <v>39600</v>
          </cell>
        </row>
        <row r="113">
          <cell r="O113">
            <v>-5043.4794921875</v>
          </cell>
        </row>
        <row r="114">
          <cell r="D114">
            <v>39630</v>
          </cell>
        </row>
        <row r="114">
          <cell r="O114">
            <v>-5255.2734375</v>
          </cell>
        </row>
        <row r="115">
          <cell r="D115">
            <v>39661</v>
          </cell>
        </row>
        <row r="115">
          <cell r="O115">
            <v>-4987.509765625</v>
          </cell>
        </row>
        <row r="116">
          <cell r="D116">
            <v>39692</v>
          </cell>
        </row>
        <row r="116">
          <cell r="O116">
            <v>-4961.33251953125</v>
          </cell>
        </row>
        <row r="117">
          <cell r="D117">
            <v>39722</v>
          </cell>
        </row>
        <row r="117">
          <cell r="O117">
            <v>-5403.19580078125</v>
          </cell>
        </row>
        <row r="118">
          <cell r="D118">
            <v>39753</v>
          </cell>
        </row>
        <row r="118">
          <cell r="O118">
            <v>-4440.64892578125</v>
          </cell>
        </row>
        <row r="119">
          <cell r="D119">
            <v>39783</v>
          </cell>
        </row>
        <row r="119">
          <cell r="O119">
            <v>-5109.66943359375</v>
          </cell>
        </row>
        <row r="120">
          <cell r="D120">
            <v>39814</v>
          </cell>
        </row>
        <row r="120">
          <cell r="O120">
            <v>-4851.25634765625</v>
          </cell>
        </row>
        <row r="121">
          <cell r="D121">
            <v>39845</v>
          </cell>
        </row>
        <row r="121">
          <cell r="O121">
            <v>-4596.20166015625</v>
          </cell>
        </row>
        <row r="122">
          <cell r="D122">
            <v>39873</v>
          </cell>
        </row>
        <row r="122">
          <cell r="O122">
            <v>-5025.60986328125</v>
          </cell>
        </row>
        <row r="123">
          <cell r="D123">
            <v>39904</v>
          </cell>
        </row>
        <row r="123">
          <cell r="O123">
            <v>-4997.29931640625</v>
          </cell>
        </row>
        <row r="124">
          <cell r="D124">
            <v>39934</v>
          </cell>
        </row>
        <row r="124">
          <cell r="O124">
            <v>-4518.1337890625</v>
          </cell>
        </row>
        <row r="125">
          <cell r="D125">
            <v>39965</v>
          </cell>
        </row>
        <row r="125">
          <cell r="O125">
            <v>-4939.783203125</v>
          </cell>
        </row>
        <row r="126">
          <cell r="D126">
            <v>39995</v>
          </cell>
        </row>
        <row r="126">
          <cell r="O126">
            <v>-4910.5810546875</v>
          </cell>
        </row>
        <row r="127">
          <cell r="D127">
            <v>40026</v>
          </cell>
        </row>
        <row r="127">
          <cell r="O127">
            <v>-4658.6201171875</v>
          </cell>
        </row>
        <row r="128">
          <cell r="D128">
            <v>40057</v>
          </cell>
        </row>
        <row r="128">
          <cell r="O128">
            <v>-4632.58349609375</v>
          </cell>
        </row>
        <row r="129">
          <cell r="D129">
            <v>40087</v>
          </cell>
        </row>
        <row r="129">
          <cell r="O129">
            <v>-4824.9873046875</v>
          </cell>
        </row>
        <row r="130">
          <cell r="D130">
            <v>40118</v>
          </cell>
        </row>
        <row r="130">
          <cell r="O130">
            <v>-4359.88916015625</v>
          </cell>
        </row>
        <row r="131">
          <cell r="D131">
            <v>40148</v>
          </cell>
        </row>
        <row r="131">
          <cell r="O131">
            <v>-4765.859375</v>
          </cell>
        </row>
        <row r="132">
          <cell r="D132">
            <v>40179</v>
          </cell>
        </row>
        <row r="132">
          <cell r="O132">
            <v>-4308.74365234375</v>
          </cell>
        </row>
        <row r="133">
          <cell r="D133">
            <v>40210</v>
          </cell>
        </row>
        <row r="133">
          <cell r="O133">
            <v>-4284.9111328125</v>
          </cell>
        </row>
        <row r="134">
          <cell r="D134">
            <v>40238</v>
          </cell>
        </row>
        <row r="134">
          <cell r="O134">
            <v>-4895.38134765625</v>
          </cell>
        </row>
        <row r="135">
          <cell r="D135">
            <v>40269</v>
          </cell>
        </row>
        <row r="135">
          <cell r="O135">
            <v>-4654.51416015625</v>
          </cell>
        </row>
        <row r="136">
          <cell r="D136">
            <v>40299</v>
          </cell>
        </row>
        <row r="136">
          <cell r="O136">
            <v>-4205.0830078125</v>
          </cell>
        </row>
        <row r="137">
          <cell r="D137">
            <v>40330</v>
          </cell>
        </row>
        <row r="137">
          <cell r="O137">
            <v>-4596.705078125</v>
          </cell>
        </row>
        <row r="138">
          <cell r="D138">
            <v>40360</v>
          </cell>
        </row>
        <row r="138">
          <cell r="O138">
            <v>-4362.0029296875</v>
          </cell>
        </row>
        <row r="139">
          <cell r="D139">
            <v>40391</v>
          </cell>
        </row>
        <row r="139">
          <cell r="O139">
            <v>-4539.05029296875</v>
          </cell>
        </row>
        <row r="140">
          <cell r="D140">
            <v>40422</v>
          </cell>
        </row>
        <row r="140">
          <cell r="O140">
            <v>-4307.04248046875</v>
          </cell>
        </row>
        <row r="141">
          <cell r="D141">
            <v>40452</v>
          </cell>
        </row>
        <row r="141">
          <cell r="O141">
            <v>-4281.39111328125</v>
          </cell>
        </row>
        <row r="142">
          <cell r="D142">
            <v>40483</v>
          </cell>
        </row>
        <row r="142">
          <cell r="O142">
            <v>-4253.1298828125</v>
          </cell>
        </row>
        <row r="143">
          <cell r="D143">
            <v>40513</v>
          </cell>
        </row>
        <row r="143">
          <cell r="O143">
            <v>-4628.2529296875</v>
          </cell>
        </row>
        <row r="144">
          <cell r="D144">
            <v>40544</v>
          </cell>
        </row>
        <row r="144">
          <cell r="O144">
            <v>-4198.50830078125</v>
          </cell>
        </row>
        <row r="145">
          <cell r="D145">
            <v>40575</v>
          </cell>
        </row>
        <row r="145">
          <cell r="O145">
            <v>-3975.14453125</v>
          </cell>
        </row>
        <row r="146">
          <cell r="D146">
            <v>40603</v>
          </cell>
        </row>
        <row r="146">
          <cell r="O146">
            <v>-4541.62890625</v>
          </cell>
        </row>
        <row r="147">
          <cell r="D147">
            <v>40634</v>
          </cell>
        </row>
        <row r="147">
          <cell r="O147">
            <v>-4121.30712890625</v>
          </cell>
        </row>
        <row r="148">
          <cell r="D148">
            <v>40664</v>
          </cell>
        </row>
        <row r="148">
          <cell r="O148">
            <v>-4093.33374023438</v>
          </cell>
        </row>
        <row r="149">
          <cell r="D149">
            <v>40695</v>
          </cell>
        </row>
        <row r="149">
          <cell r="O149">
            <v>-4259.9208984375</v>
          </cell>
        </row>
        <row r="150">
          <cell r="D150">
            <v>40725</v>
          </cell>
        </row>
        <row r="150">
          <cell r="O150">
            <v>-3849.43383789063</v>
          </cell>
        </row>
        <row r="151">
          <cell r="D151">
            <v>40756</v>
          </cell>
        </row>
        <row r="151">
          <cell r="O151">
            <v>-4394.48779296875</v>
          </cell>
        </row>
        <row r="152">
          <cell r="D152">
            <v>40787</v>
          </cell>
        </row>
        <row r="152">
          <cell r="O152">
            <v>-3987.634765625</v>
          </cell>
        </row>
        <row r="153">
          <cell r="D153">
            <v>40817</v>
          </cell>
        </row>
        <row r="153">
          <cell r="O153">
            <v>-3963.4609375</v>
          </cell>
        </row>
        <row r="154">
          <cell r="D154">
            <v>40848</v>
          </cell>
        </row>
        <row r="154">
          <cell r="O154">
            <v>-3941.96752929688</v>
          </cell>
        </row>
        <row r="155">
          <cell r="D155">
            <v>40878</v>
          </cell>
        </row>
        <row r="155">
          <cell r="O155">
            <v>-3918.40991210938</v>
          </cell>
        </row>
        <row r="156">
          <cell r="D156">
            <v>40909</v>
          </cell>
        </row>
        <row r="156">
          <cell r="O156">
            <v>-3897.78100585938</v>
          </cell>
        </row>
        <row r="157">
          <cell r="D157">
            <v>40940</v>
          </cell>
        </row>
        <row r="157">
          <cell r="O157">
            <v>-3877.22119140625</v>
          </cell>
        </row>
        <row r="158">
          <cell r="D158">
            <v>40969</v>
          </cell>
        </row>
        <row r="158">
          <cell r="O158">
            <v>-4039.64477539063</v>
          </cell>
        </row>
        <row r="159">
          <cell r="D159">
            <v>41000</v>
          </cell>
        </row>
        <row r="159">
          <cell r="O159">
            <v>-3834.19921875</v>
          </cell>
        </row>
        <row r="160">
          <cell r="D160">
            <v>41030</v>
          </cell>
        </row>
        <row r="160">
          <cell r="O160">
            <v>-3993.99780273438</v>
          </cell>
        </row>
        <row r="161">
          <cell r="D161">
            <v>41061</v>
          </cell>
        </row>
        <row r="161">
          <cell r="O161">
            <v>-3790.0869140625</v>
          </cell>
        </row>
        <row r="162">
          <cell r="D162">
            <v>41091</v>
          </cell>
        </row>
        <row r="162">
          <cell r="O162">
            <v>-3769.89086914063</v>
          </cell>
        </row>
        <row r="163">
          <cell r="D163">
            <v>41122</v>
          </cell>
        </row>
        <row r="163">
          <cell r="O163">
            <v>-4103.09130859375</v>
          </cell>
        </row>
        <row r="164">
          <cell r="D164">
            <v>41153</v>
          </cell>
        </row>
        <row r="164">
          <cell r="O164">
            <v>-3373.87158203125</v>
          </cell>
        </row>
        <row r="165">
          <cell r="D165">
            <v>41183</v>
          </cell>
        </row>
        <row r="165">
          <cell r="O165">
            <v>-4059.25732421875</v>
          </cell>
        </row>
        <row r="166">
          <cell r="D166">
            <v>41214</v>
          </cell>
        </row>
        <row r="166">
          <cell r="O166">
            <v>-3685.68603515625</v>
          </cell>
        </row>
        <row r="167">
          <cell r="D167">
            <v>41244</v>
          </cell>
        </row>
        <row r="167">
          <cell r="O167">
            <v>-3489.33569335938</v>
          </cell>
        </row>
        <row r="168">
          <cell r="D168">
            <v>41275</v>
          </cell>
        </row>
        <row r="168">
          <cell r="O168">
            <v>-3816.85668945313</v>
          </cell>
        </row>
        <row r="169">
          <cell r="D169">
            <v>41306</v>
          </cell>
        </row>
        <row r="169">
          <cell r="O169">
            <v>-3451.76538085938</v>
          </cell>
        </row>
        <row r="170">
          <cell r="D170">
            <v>41334</v>
          </cell>
        </row>
        <row r="170">
          <cell r="O170">
            <v>-3604.7333984375</v>
          </cell>
        </row>
        <row r="171">
          <cell r="D171">
            <v>41365</v>
          </cell>
        </row>
        <row r="171">
          <cell r="O171">
            <v>-3753.79077148438</v>
          </cell>
        </row>
        <row r="172">
          <cell r="D172">
            <v>41395</v>
          </cell>
        </row>
        <row r="172">
          <cell r="O172">
            <v>-3731.98510742188</v>
          </cell>
        </row>
        <row r="173">
          <cell r="D173">
            <v>41426</v>
          </cell>
        </row>
        <row r="173">
          <cell r="O173">
            <v>-3372.9658203125</v>
          </cell>
        </row>
        <row r="174">
          <cell r="D174">
            <v>41456</v>
          </cell>
        </row>
        <row r="174">
          <cell r="O174">
            <v>-3689.31958007813</v>
          </cell>
        </row>
        <row r="175">
          <cell r="D175">
            <v>41487</v>
          </cell>
        </row>
        <row r="175">
          <cell r="O175">
            <v>-3666.37280273438</v>
          </cell>
        </row>
        <row r="176">
          <cell r="D176">
            <v>41518</v>
          </cell>
        </row>
        <row r="176">
          <cell r="O176">
            <v>-3315.43334960938</v>
          </cell>
        </row>
        <row r="177">
          <cell r="D177">
            <v>41548</v>
          </cell>
        </row>
        <row r="177">
          <cell r="O177">
            <v>-3790.38061523438</v>
          </cell>
        </row>
        <row r="178">
          <cell r="D178">
            <v>41579</v>
          </cell>
        </row>
        <row r="178">
          <cell r="O178">
            <v>-3277.8564453125</v>
          </cell>
        </row>
        <row r="179">
          <cell r="D179">
            <v>41609</v>
          </cell>
        </row>
        <row r="179">
          <cell r="O179">
            <v>-3420.17578125</v>
          </cell>
        </row>
        <row r="180">
          <cell r="D180">
            <v>41640</v>
          </cell>
        </row>
        <row r="180">
          <cell r="O180">
            <v>-3562.57690429688</v>
          </cell>
        </row>
        <row r="181">
          <cell r="D181">
            <v>41671</v>
          </cell>
        </row>
        <row r="181">
          <cell r="O181">
            <v>-3221.40649414063</v>
          </cell>
        </row>
        <row r="182">
          <cell r="D182">
            <v>41699</v>
          </cell>
        </row>
        <row r="182">
          <cell r="O182">
            <v>-3362.44165039063</v>
          </cell>
        </row>
        <row r="183">
          <cell r="D183">
            <v>41730</v>
          </cell>
        </row>
        <row r="183">
          <cell r="O183">
            <v>-3502.32495117188</v>
          </cell>
        </row>
        <row r="184">
          <cell r="D184">
            <v>41760</v>
          </cell>
        </row>
        <row r="184">
          <cell r="O184">
            <v>-3323.8896484375</v>
          </cell>
        </row>
        <row r="185">
          <cell r="D185">
            <v>41791</v>
          </cell>
        </row>
        <row r="185">
          <cell r="O185">
            <v>-3303.45043945313</v>
          </cell>
        </row>
        <row r="186">
          <cell r="D186">
            <v>41821</v>
          </cell>
        </row>
        <row r="186">
          <cell r="O186">
            <v>-3440.76391601563</v>
          </cell>
        </row>
        <row r="187">
          <cell r="D187">
            <v>41852</v>
          </cell>
        </row>
        <row r="187">
          <cell r="O187">
            <v>-3264.09033203125</v>
          </cell>
        </row>
        <row r="188">
          <cell r="D188">
            <v>41883</v>
          </cell>
        </row>
        <row r="188">
          <cell r="O188">
            <v>-3245.7890625</v>
          </cell>
        </row>
        <row r="189">
          <cell r="D189">
            <v>41913</v>
          </cell>
        </row>
        <row r="189">
          <cell r="O189">
            <v>-3533.56958007813</v>
          </cell>
        </row>
        <row r="190">
          <cell r="D190">
            <v>41944</v>
          </cell>
        </row>
        <row r="190">
          <cell r="O190">
            <v>-2903.17309570313</v>
          </cell>
        </row>
        <row r="191">
          <cell r="D191">
            <v>41974</v>
          </cell>
        </row>
        <row r="191">
          <cell r="O191">
            <v>-3339.35693359375</v>
          </cell>
        </row>
        <row r="192">
          <cell r="D192">
            <v>42005</v>
          </cell>
        </row>
        <row r="192">
          <cell r="O192">
            <v>-3018.62768554688</v>
          </cell>
        </row>
        <row r="193">
          <cell r="D193">
            <v>42036</v>
          </cell>
        </row>
        <row r="193">
          <cell r="O193">
            <v>-2852.02416992188</v>
          </cell>
        </row>
        <row r="194">
          <cell r="D194">
            <v>42064</v>
          </cell>
        </row>
        <row r="194">
          <cell r="O194">
            <v>-3281.04345703125</v>
          </cell>
        </row>
        <row r="195">
          <cell r="D195">
            <v>42095</v>
          </cell>
        </row>
        <row r="195">
          <cell r="O195">
            <v>-3114.11181640625</v>
          </cell>
        </row>
        <row r="196">
          <cell r="D196">
            <v>42125</v>
          </cell>
        </row>
        <row r="196">
          <cell r="O196">
            <v>-2948.94067382813</v>
          </cell>
        </row>
        <row r="197">
          <cell r="D197">
            <v>42156</v>
          </cell>
        </row>
        <row r="197">
          <cell r="O197">
            <v>-3223.43041992188</v>
          </cell>
        </row>
        <row r="198">
          <cell r="D198">
            <v>42186</v>
          </cell>
        </row>
        <row r="198">
          <cell r="O198">
            <v>-3203.74780273438</v>
          </cell>
        </row>
        <row r="199">
          <cell r="D199">
            <v>42217</v>
          </cell>
        </row>
        <row r="199">
          <cell r="O199">
            <v>-3038.81201171875</v>
          </cell>
        </row>
        <row r="200">
          <cell r="D200">
            <v>42248</v>
          </cell>
        </row>
        <row r="200">
          <cell r="O200">
            <v>-3021.38427734375</v>
          </cell>
        </row>
        <row r="201">
          <cell r="D201">
            <v>42278</v>
          </cell>
        </row>
        <row r="201">
          <cell r="O201">
            <v>-3003.42822265625</v>
          </cell>
        </row>
        <row r="202">
          <cell r="D202">
            <v>42309</v>
          </cell>
        </row>
        <row r="202">
          <cell r="O202">
            <v>-2700.67041015625</v>
          </cell>
        </row>
        <row r="203">
          <cell r="D203">
            <v>42339</v>
          </cell>
        </row>
        <row r="203">
          <cell r="O203">
            <v>-3107.19799804688</v>
          </cell>
        </row>
        <row r="204">
          <cell r="D204">
            <v>42370</v>
          </cell>
        </row>
        <row r="204">
          <cell r="O204">
            <v>-2668.51782226563</v>
          </cell>
        </row>
        <row r="205">
          <cell r="D205">
            <v>42401</v>
          </cell>
        </row>
        <row r="205">
          <cell r="O205">
            <v>-2791.58984375</v>
          </cell>
        </row>
        <row r="206">
          <cell r="D206">
            <v>42430</v>
          </cell>
        </row>
        <row r="206">
          <cell r="O206">
            <v>-3051.71728515625</v>
          </cell>
        </row>
        <row r="207">
          <cell r="D207">
            <v>42461</v>
          </cell>
        </row>
        <row r="207">
          <cell r="O207">
            <v>-2896.07983398438</v>
          </cell>
        </row>
        <row r="208">
          <cell r="D208">
            <v>42491</v>
          </cell>
        </row>
        <row r="208">
          <cell r="O208">
            <v>-2877.48608398438</v>
          </cell>
        </row>
        <row r="209">
          <cell r="D209">
            <v>42522</v>
          </cell>
        </row>
        <row r="209">
          <cell r="O209">
            <v>-2995.72241210938</v>
          </cell>
        </row>
        <row r="210">
          <cell r="D210">
            <v>42552</v>
          </cell>
        </row>
        <row r="210">
          <cell r="O210">
            <v>-2708.02221679688</v>
          </cell>
        </row>
        <row r="211">
          <cell r="D211">
            <v>42583</v>
          </cell>
        </row>
        <row r="211">
          <cell r="O211">
            <v>-3092.86791992188</v>
          </cell>
        </row>
        <row r="212">
          <cell r="D212">
            <v>42614</v>
          </cell>
        </row>
        <row r="212">
          <cell r="O212">
            <v>-2807.52783203125</v>
          </cell>
        </row>
        <row r="213">
          <cell r="D213">
            <v>42644</v>
          </cell>
        </row>
        <row r="213">
          <cell r="O213">
            <v>-2658.01806640625</v>
          </cell>
        </row>
        <row r="214">
          <cell r="D214">
            <v>42675</v>
          </cell>
        </row>
        <row r="214">
          <cell r="O214">
            <v>-2643.44799804688</v>
          </cell>
        </row>
        <row r="215">
          <cell r="D215">
            <v>42705</v>
          </cell>
        </row>
        <row r="215">
          <cell r="O215">
            <v>-2758.87475585938</v>
          </cell>
        </row>
        <row r="216">
          <cell r="D216">
            <v>42736</v>
          </cell>
        </row>
        <row r="216">
          <cell r="O216">
            <v>-2613.55249023438</v>
          </cell>
        </row>
        <row r="217">
          <cell r="D217">
            <v>42767</v>
          </cell>
        </row>
        <row r="217">
          <cell r="O217">
            <v>-2470.13916015625</v>
          </cell>
        </row>
        <row r="218">
          <cell r="D218">
            <v>42795</v>
          </cell>
        </row>
        <row r="218">
          <cell r="O218">
            <v>-2973.17846679688</v>
          </cell>
        </row>
        <row r="219">
          <cell r="D219">
            <v>42826</v>
          </cell>
        </row>
        <row r="219">
          <cell r="O219">
            <v>-2443.48559570313</v>
          </cell>
        </row>
        <row r="220">
          <cell r="D220">
            <v>42856</v>
          </cell>
        </row>
        <row r="220">
          <cell r="O220">
            <v>-2812.162109375</v>
          </cell>
        </row>
        <row r="221">
          <cell r="D221">
            <v>42887</v>
          </cell>
        </row>
        <row r="221">
          <cell r="O221">
            <v>-2795.11376953125</v>
          </cell>
        </row>
        <row r="222">
          <cell r="D222">
            <v>42917</v>
          </cell>
        </row>
        <row r="222">
          <cell r="O222">
            <v>-2527.92553710938</v>
          </cell>
        </row>
        <row r="223">
          <cell r="D223">
            <v>42948</v>
          </cell>
        </row>
        <row r="223">
          <cell r="O223">
            <v>-2889.99560546875</v>
          </cell>
        </row>
        <row r="224">
          <cell r="D224">
            <v>42979</v>
          </cell>
        </row>
        <row r="224">
          <cell r="O224">
            <v>-2500.076171875</v>
          </cell>
        </row>
        <row r="225">
          <cell r="D225">
            <v>43009</v>
          </cell>
        </row>
        <row r="225">
          <cell r="O225">
            <v>-2609.59765625</v>
          </cell>
        </row>
        <row r="226">
          <cell r="D226">
            <v>43040</v>
          </cell>
        </row>
        <row r="226">
          <cell r="O226">
            <v>-2595.15405273438</v>
          </cell>
        </row>
        <row r="227">
          <cell r="D227">
            <v>43070</v>
          </cell>
        </row>
        <row r="227">
          <cell r="O227">
            <v>-2456.97436523438</v>
          </cell>
        </row>
        <row r="228">
          <cell r="D228">
            <v>43101</v>
          </cell>
        </row>
        <row r="228">
          <cell r="O228">
            <v>-2565.52075195313</v>
          </cell>
        </row>
        <row r="229">
          <cell r="D229">
            <v>43132</v>
          </cell>
        </row>
        <row r="229">
          <cell r="O229">
            <v>-2309.16381835938</v>
          </cell>
        </row>
        <row r="230">
          <cell r="D230">
            <v>43160</v>
          </cell>
        </row>
        <row r="230">
          <cell r="O230">
            <v>-2538.06274414063</v>
          </cell>
        </row>
        <row r="231">
          <cell r="D231">
            <v>43191</v>
          </cell>
        </row>
        <row r="231">
          <cell r="O231">
            <v>-2523.49072265625</v>
          </cell>
        </row>
        <row r="232">
          <cell r="D232">
            <v>43221</v>
          </cell>
        </row>
        <row r="232">
          <cell r="O232">
            <v>-2628.46606445313</v>
          </cell>
        </row>
        <row r="233">
          <cell r="D233">
            <v>43252</v>
          </cell>
        </row>
        <row r="233">
          <cell r="O233">
            <v>-2494.09741210938</v>
          </cell>
        </row>
        <row r="234">
          <cell r="D234">
            <v>43282</v>
          </cell>
        </row>
        <row r="234">
          <cell r="O234">
            <v>-2480.66650390625</v>
          </cell>
        </row>
        <row r="235">
          <cell r="D235">
            <v>43313</v>
          </cell>
        </row>
        <row r="235">
          <cell r="O235">
            <v>-2699.76049804688</v>
          </cell>
        </row>
        <row r="236">
          <cell r="D236">
            <v>43344</v>
          </cell>
        </row>
        <row r="236">
          <cell r="O236">
            <v>-2219.86303710938</v>
          </cell>
        </row>
        <row r="237">
          <cell r="D237">
            <v>43374</v>
          </cell>
        </row>
        <row r="237">
          <cell r="O237">
            <v>-2554.58544921875</v>
          </cell>
        </row>
        <row r="238">
          <cell r="D238">
            <v>43405</v>
          </cell>
        </row>
        <row r="238">
          <cell r="O238">
            <v>-2424.841796875</v>
          </cell>
        </row>
        <row r="239">
          <cell r="D239">
            <v>43435</v>
          </cell>
        </row>
        <row r="239">
          <cell r="O239">
            <v>-2295.59936523438</v>
          </cell>
        </row>
        <row r="240">
          <cell r="D240">
            <v>43466</v>
          </cell>
        </row>
        <row r="240">
          <cell r="O240">
            <v>-2396.88842773438</v>
          </cell>
        </row>
        <row r="241">
          <cell r="D241">
            <v>43497</v>
          </cell>
        </row>
        <row r="241">
          <cell r="O241">
            <v>-2157.27392578125</v>
          </cell>
        </row>
        <row r="242">
          <cell r="D242">
            <v>43525</v>
          </cell>
        </row>
        <row r="242">
          <cell r="O242">
            <v>-2371.43432617188</v>
          </cell>
        </row>
        <row r="243">
          <cell r="D243">
            <v>43556</v>
          </cell>
        </row>
        <row r="243">
          <cell r="O243">
            <v>-2357.24658203125</v>
          </cell>
        </row>
        <row r="244">
          <cell r="D244">
            <v>43586</v>
          </cell>
        </row>
        <row r="244">
          <cell r="O244">
            <v>-2455.17065429688</v>
          </cell>
        </row>
        <row r="245">
          <cell r="D245">
            <v>43617</v>
          </cell>
        </row>
        <row r="245">
          <cell r="O245">
            <v>-2219.01513671875</v>
          </cell>
        </row>
        <row r="246">
          <cell r="D246">
            <v>43647</v>
          </cell>
        </row>
        <row r="246">
          <cell r="O246">
            <v>-2427.19018554688</v>
          </cell>
        </row>
        <row r="247">
          <cell r="D247">
            <v>43678</v>
          </cell>
        </row>
        <row r="247">
          <cell r="O247">
            <v>-2412.16796875</v>
          </cell>
        </row>
        <row r="248">
          <cell r="D248">
            <v>43709</v>
          </cell>
        </row>
        <row r="248">
          <cell r="O248">
            <v>-2181.34985351563</v>
          </cell>
        </row>
        <row r="249">
          <cell r="D249">
            <v>43739</v>
          </cell>
        </row>
        <row r="249">
          <cell r="O249">
            <v>-2385.51000976563</v>
          </cell>
        </row>
        <row r="250">
          <cell r="D250">
            <v>43770</v>
          </cell>
        </row>
        <row r="250">
          <cell r="O250">
            <v>-2048.9775390625</v>
          </cell>
        </row>
        <row r="251">
          <cell r="D251">
            <v>43800</v>
          </cell>
        </row>
        <row r="251">
          <cell r="O251">
            <v>-2250.59936523438</v>
          </cell>
        </row>
        <row r="252">
          <cell r="D252">
            <v>43831</v>
          </cell>
        </row>
        <row r="252">
          <cell r="O252">
            <v>-2237.8828125</v>
          </cell>
        </row>
        <row r="253">
          <cell r="D253">
            <v>43862</v>
          </cell>
        </row>
        <row r="253">
          <cell r="O253">
            <v>-2014.0634765625</v>
          </cell>
        </row>
        <row r="254">
          <cell r="D254">
            <v>43891</v>
          </cell>
        </row>
        <row r="254">
          <cell r="O254">
            <v>-2317.99951171875</v>
          </cell>
        </row>
        <row r="255">
          <cell r="D255">
            <v>43922</v>
          </cell>
        </row>
        <row r="255">
          <cell r="O255">
            <v>-2200.10498046875</v>
          </cell>
        </row>
        <row r="256">
          <cell r="D256">
            <v>43952</v>
          </cell>
        </row>
        <row r="257">
          <cell r="D257">
            <v>43983</v>
          </cell>
        </row>
        <row r="258">
          <cell r="D258">
            <v>44013</v>
          </cell>
        </row>
        <row r="259">
          <cell r="D259">
            <v>44044</v>
          </cell>
        </row>
        <row r="260">
          <cell r="D260">
            <v>44075</v>
          </cell>
        </row>
        <row r="261">
          <cell r="D261">
            <v>44105</v>
          </cell>
        </row>
        <row r="262">
          <cell r="D262">
            <v>44136</v>
          </cell>
        </row>
        <row r="263">
          <cell r="D263">
            <v>44166</v>
          </cell>
        </row>
        <row r="264">
          <cell r="D264">
            <v>44197</v>
          </cell>
        </row>
        <row r="265">
          <cell r="D265">
            <v>44228</v>
          </cell>
        </row>
        <row r="266">
          <cell r="D266">
            <v>44256</v>
          </cell>
        </row>
        <row r="267">
          <cell r="D267">
            <v>44287</v>
          </cell>
        </row>
        <row r="268">
          <cell r="D268">
            <v>44317</v>
          </cell>
        </row>
        <row r="269">
          <cell r="D269">
            <v>44348</v>
          </cell>
        </row>
        <row r="270">
          <cell r="D270">
            <v>44378</v>
          </cell>
        </row>
        <row r="271">
          <cell r="D271">
            <v>44409</v>
          </cell>
        </row>
        <row r="272">
          <cell r="D272">
            <v>44440</v>
          </cell>
        </row>
        <row r="273">
          <cell r="D273">
            <v>44470</v>
          </cell>
        </row>
        <row r="274">
          <cell r="D274">
            <v>44501</v>
          </cell>
        </row>
        <row r="275">
          <cell r="D275">
            <v>44531</v>
          </cell>
        </row>
        <row r="276">
          <cell r="D276">
            <v>44562</v>
          </cell>
        </row>
        <row r="277">
          <cell r="D277">
            <v>44593</v>
          </cell>
        </row>
        <row r="278">
          <cell r="D278">
            <v>44621</v>
          </cell>
        </row>
        <row r="279">
          <cell r="D279">
            <v>44652</v>
          </cell>
        </row>
        <row r="280">
          <cell r="D280">
            <v>44682</v>
          </cell>
        </row>
        <row r="281">
          <cell r="D281">
            <v>44713</v>
          </cell>
        </row>
        <row r="282">
          <cell r="D282">
            <v>44743</v>
          </cell>
        </row>
        <row r="283">
          <cell r="D283">
            <v>44774</v>
          </cell>
        </row>
        <row r="284">
          <cell r="D284">
            <v>44805</v>
          </cell>
        </row>
        <row r="285">
          <cell r="D285">
            <v>44835</v>
          </cell>
        </row>
        <row r="286">
          <cell r="D286">
            <v>44866</v>
          </cell>
        </row>
        <row r="287">
          <cell r="D287">
            <v>44896</v>
          </cell>
        </row>
        <row r="288">
          <cell r="D288">
            <v>44927</v>
          </cell>
        </row>
        <row r="289">
          <cell r="D289">
            <v>44958</v>
          </cell>
        </row>
        <row r="290">
          <cell r="D290">
            <v>44986</v>
          </cell>
        </row>
        <row r="291">
          <cell r="D291">
            <v>45017</v>
          </cell>
        </row>
        <row r="292">
          <cell r="D292">
            <v>45047</v>
          </cell>
        </row>
        <row r="293">
          <cell r="D293">
            <v>45078</v>
          </cell>
        </row>
        <row r="294">
          <cell r="D294">
            <v>45108</v>
          </cell>
        </row>
        <row r="295">
          <cell r="D295">
            <v>45139</v>
          </cell>
        </row>
        <row r="296">
          <cell r="D296">
            <v>45170</v>
          </cell>
        </row>
        <row r="297">
          <cell r="D297">
            <v>45200</v>
          </cell>
        </row>
        <row r="298">
          <cell r="D298">
            <v>45231</v>
          </cell>
        </row>
        <row r="299">
          <cell r="D299">
            <v>45261</v>
          </cell>
        </row>
        <row r="300">
          <cell r="D300">
            <v>45292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U3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true" outlineLevel="0" max="1" min="1" style="0" width="9.14"/>
    <col collapsed="false" customWidth="true" hidden="false" outlineLevel="0" max="2" min="2" style="0" width="9.85"/>
    <col collapsed="false" customWidth="true" hidden="false" outlineLevel="0" max="3" min="3" style="0" width="13.28"/>
    <col collapsed="false" customWidth="true" hidden="true" outlineLevel="0" max="4" min="4" style="0" width="7.85"/>
    <col collapsed="false" customWidth="true" hidden="false" outlineLevel="0" max="5" min="5" style="0" width="11.56"/>
    <col collapsed="false" customWidth="true" hidden="false" outlineLevel="0" max="6" min="6" style="0" width="11.7"/>
    <col collapsed="false" customWidth="true" hidden="false" outlineLevel="0" max="7" min="7" style="0" width="14.7"/>
    <col collapsed="false" customWidth="true" hidden="false" outlineLevel="0" max="8" min="8" style="0" width="9.99"/>
    <col collapsed="false" customWidth="true" hidden="false" outlineLevel="0" max="9" min="9" style="0" width="13.56"/>
    <col collapsed="false" customWidth="true" hidden="false" outlineLevel="0" max="10" min="10" style="0" width="9.99"/>
    <col collapsed="false" customWidth="true" hidden="false" outlineLevel="0" max="11" min="11" style="0" width="10.85"/>
    <col collapsed="false" customWidth="true" hidden="false" outlineLevel="0" max="12" min="12" style="0" width="12.42"/>
    <col collapsed="false" customWidth="true" hidden="false" outlineLevel="0" max="13" min="13" style="0" width="10.41"/>
    <col collapsed="false" customWidth="true" hidden="false" outlineLevel="0" max="15" min="14" style="0" width="11.42"/>
    <col collapsed="false" customWidth="true" hidden="false" outlineLevel="0" max="16" min="16" style="0" width="9.85"/>
    <col collapsed="false" customWidth="true" hidden="false" outlineLevel="0" max="17" min="17" style="0" width="16.56"/>
    <col collapsed="false" customWidth="true" hidden="false" outlineLevel="0" max="18" min="18" style="0" width="17.85"/>
    <col collapsed="false" customWidth="true" hidden="false" outlineLevel="0" max="19" min="19" style="0" width="9.99"/>
  </cols>
  <sheetData>
    <row r="1" customFormat="false" ht="18" hidden="false" customHeight="false" outlineLevel="0" collapsed="false">
      <c r="B1" s="1" t="s">
        <v>0</v>
      </c>
      <c r="I1" s="2" t="n">
        <f aca="true">TODAY()</f>
        <v>45926</v>
      </c>
    </row>
    <row r="3" customFormat="false" ht="13.5" hidden="false" customHeight="false" outlineLevel="0" collapsed="false">
      <c r="O3" s="3"/>
      <c r="P3" s="3"/>
      <c r="Q3" s="3"/>
      <c r="R3" s="3"/>
      <c r="S3" s="3"/>
      <c r="T3" s="3"/>
      <c r="U3" s="3"/>
    </row>
    <row r="4" customFormat="false" ht="12.75" hidden="false" customHeight="false" outlineLevel="0" collapsed="false">
      <c r="B4" s="4"/>
      <c r="C4" s="5"/>
      <c r="D4" s="6"/>
      <c r="E4" s="7"/>
      <c r="F4" s="8"/>
      <c r="G4" s="8"/>
      <c r="H4" s="8"/>
      <c r="I4" s="8"/>
      <c r="J4" s="8" t="s">
        <v>1</v>
      </c>
      <c r="K4" s="9" t="s">
        <v>2</v>
      </c>
      <c r="L4" s="9" t="s">
        <v>3</v>
      </c>
      <c r="M4" s="10"/>
      <c r="N4" s="11" t="s">
        <v>4</v>
      </c>
      <c r="O4" s="3"/>
      <c r="P4" s="12"/>
      <c r="Q4" s="12"/>
      <c r="R4" s="12"/>
      <c r="S4" s="12"/>
      <c r="T4" s="3"/>
      <c r="U4" s="3"/>
    </row>
    <row r="5" customFormat="false" ht="12.75" hidden="false" customHeight="false" outlineLevel="0" collapsed="false">
      <c r="B5" s="13"/>
      <c r="C5" s="14"/>
      <c r="D5" s="12"/>
      <c r="E5" s="15"/>
      <c r="F5" s="16" t="s">
        <v>5</v>
      </c>
      <c r="G5" s="16" t="s">
        <v>6</v>
      </c>
      <c r="H5" s="16" t="s">
        <v>7</v>
      </c>
      <c r="I5" s="16" t="s">
        <v>8</v>
      </c>
      <c r="J5" s="16" t="s">
        <v>9</v>
      </c>
      <c r="K5" s="17" t="s">
        <v>10</v>
      </c>
      <c r="L5" s="17" t="s">
        <v>11</v>
      </c>
      <c r="M5" s="18"/>
      <c r="N5" s="19" t="s">
        <v>12</v>
      </c>
      <c r="O5" s="12"/>
      <c r="P5" s="12"/>
      <c r="Q5" s="12"/>
      <c r="R5" s="12"/>
      <c r="S5" s="12"/>
      <c r="T5" s="3"/>
      <c r="U5" s="3"/>
    </row>
    <row r="6" customFormat="false" ht="13.5" hidden="false" customHeight="false" outlineLevel="0" collapsed="false">
      <c r="B6" s="20"/>
      <c r="C6" s="21" t="s">
        <v>13</v>
      </c>
      <c r="D6" s="22" t="s">
        <v>14</v>
      </c>
      <c r="E6" s="23" t="s">
        <v>15</v>
      </c>
      <c r="F6" s="24" t="s">
        <v>16</v>
      </c>
      <c r="G6" s="24" t="s">
        <v>17</v>
      </c>
      <c r="H6" s="24" t="s">
        <v>18</v>
      </c>
      <c r="I6" s="24" t="s">
        <v>19</v>
      </c>
      <c r="J6" s="24" t="s">
        <v>20</v>
      </c>
      <c r="K6" s="25" t="s">
        <v>21</v>
      </c>
      <c r="L6" s="25" t="s">
        <v>22</v>
      </c>
      <c r="M6" s="26" t="s">
        <v>23</v>
      </c>
      <c r="N6" s="27" t="s">
        <v>22</v>
      </c>
      <c r="O6" s="12"/>
      <c r="P6" s="12"/>
      <c r="Q6" s="12"/>
      <c r="R6" s="12"/>
      <c r="S6" s="28"/>
      <c r="T6" s="3"/>
      <c r="U6" s="3"/>
    </row>
    <row r="7" customFormat="false" ht="12.75" hidden="false" customHeight="false" outlineLevel="0" collapsed="false">
      <c r="A7" s="29" t="n">
        <v>37257</v>
      </c>
      <c r="B7" s="30" t="s">
        <v>24</v>
      </c>
      <c r="C7" s="31" t="n">
        <f aca="false" t="array" ref="C7:C7">SUM(IF(YEAR([1]TradeSum!$A$56:$A$94)=YEAR($A7),[1]TradeSum!$E$56:$E$94))+SUM(IF(YEAR([2]OperatingCurve!$D$30:$D$300)=YEAR($A7),[2]OperatingCurve!$O$30:$O$300))</f>
        <v>1921199.95188325</v>
      </c>
      <c r="D7" s="32" t="n">
        <f aca="false" t="array" ref="D7:D7">SUM(IF(YEAR('[1]Pricing Summary'!$AB$12:$AB$250)=YEAR($A7),'[1]Pricing Summary'!$AO$12:$AO$248))</f>
        <v>8567.38364336352</v>
      </c>
      <c r="E7" s="33" t="n">
        <f aca="false">C7/D7</f>
        <v>224.245817843286</v>
      </c>
      <c r="F7" s="34" t="n">
        <f aca="false" t="array" ref="F7:F7">SUM(IF(YEAR('[1]Pricing Summary'!$AB$12:$AB$250)=YEAR($A7),'[1]Pricing Summary'!$AK$12:$AK$248))/12</f>
        <v>37.885753669974</v>
      </c>
      <c r="G7" s="34" t="n">
        <f aca="false">VLOOKUP(B7,'[1]Pricing Summary'!P$17:Q$36,2)</f>
        <v>3.71758070447607</v>
      </c>
      <c r="H7" s="35" t="n">
        <f aca="false">F7/G7</f>
        <v>10.1909700640415</v>
      </c>
      <c r="I7" s="35" t="n">
        <v>14.25</v>
      </c>
      <c r="J7" s="36" t="n">
        <f aca="false">H7-I7</f>
        <v>-4.0590299359585</v>
      </c>
      <c r="K7" s="37" t="n">
        <f aca="false">E7*24*H7/10000</f>
        <v>5.48467779990584</v>
      </c>
      <c r="L7" s="37" t="n">
        <f aca="false" t="array" ref="L7:L7">-(SUM(IF(YEAR([1]GasPosn!$A$12:$A$188)=YEAR(A7),[1]GasPosn!$D$12:$D$188))*1.055/D7*24+SUM(IF(YEAR([1]GasPosn!$A$329:$A$445)=YEAR(A7),[1]GasPosn!$D$329:$D$445))/D7*24)</f>
        <v>1.7897109764216</v>
      </c>
      <c r="M7" s="38" t="n">
        <f aca="false">L7/K7</f>
        <v>0.326311050842828</v>
      </c>
      <c r="N7" s="39" t="n">
        <f aca="false" t="array" ref="N7:N7">-(SUM(IF(YEAR([1]GasPosn!$A$200:$A$316)=YEAR(A7),[1]GasPosn!$D$200:$D$316))*1.055/D7*24+SUM(IF(YEAR([1]GasPosn!$A$329:$A$445)=YEAR(A7),[1]GasPosn!$D$329:$D$445))/D7*24)</f>
        <v>4.37713186254518</v>
      </c>
      <c r="O7" s="3"/>
      <c r="P7" s="40"/>
      <c r="Q7" s="41"/>
      <c r="R7" s="40"/>
      <c r="S7" s="42"/>
      <c r="T7" s="3"/>
      <c r="U7" s="3"/>
    </row>
    <row r="8" customFormat="false" ht="12.75" hidden="false" customHeight="false" outlineLevel="0" collapsed="false">
      <c r="A8" s="29" t="n">
        <v>37622</v>
      </c>
      <c r="B8" s="43" t="s">
        <v>25</v>
      </c>
      <c r="C8" s="44" t="n">
        <f aca="false" t="array" ref="C8:C8">SUM(IF(YEAR([1]TradeSum!$A$56:$A$94)=YEAR($A8),[1]TradeSum!$E$56:$E$94))+SUM(IF(YEAR([2]OperatingCurve!$D$30:$D$300)=YEAR($A8),[2]OperatingCurve!$O$30:$O$300))</f>
        <v>4916356.55029297</v>
      </c>
      <c r="D8" s="45" t="n">
        <f aca="false" t="array" ref="D8:D8">SUM(IF(YEAR('[1]Pricing Summary'!$AB$12:$AB$250)=YEAR($A8),'[1]Pricing Summary'!$AO$12:$AO$248))</f>
        <v>8267.39371067068</v>
      </c>
      <c r="E8" s="46" t="n">
        <f aca="false">C8/D8</f>
        <v>594.668250037186</v>
      </c>
      <c r="F8" s="47" t="n">
        <f aca="false" t="array" ref="F8:F8">SUM(IF(YEAR('[1]Pricing Summary'!$AB$12:$AB$250)=YEAR($A8),'[1]Pricing Summary'!$AK$12:$AK$248))/12</f>
        <v>39.2771432936973</v>
      </c>
      <c r="G8" s="47" t="n">
        <f aca="false">VLOOKUP(B8,'[1]Pricing Summary'!P$17:Q$36,2)</f>
        <v>4.35888649449593</v>
      </c>
      <c r="H8" s="48" t="n">
        <f aca="false">F8/G8</f>
        <v>9.0108203880265</v>
      </c>
      <c r="I8" s="48" t="n">
        <v>12.03</v>
      </c>
      <c r="J8" s="49" t="n">
        <f aca="false">H8-I8</f>
        <v>-3.0191796119735</v>
      </c>
      <c r="K8" s="50" t="n">
        <f aca="false">E8*24*H8/10000</f>
        <v>12.8602770997131</v>
      </c>
      <c r="L8" s="50" t="n">
        <f aca="false" t="array" ref="L8:L8">-(SUM(IF(YEAR([1]GasPosn!$A$12:$A$188)=YEAR(A8),[1]GasPosn!$D$12:$D$188))*1.055/D8*24+SUM(IF(YEAR([1]GasPosn!$A$329:$A$445)=YEAR(A8),[1]GasPosn!$D$329:$D$445))/D8*24)</f>
        <v>11.185465519751</v>
      </c>
      <c r="M8" s="51" t="n">
        <f aca="false">L8/K8</f>
        <v>0.869768624192442</v>
      </c>
      <c r="N8" s="52" t="n">
        <f aca="false" t="array" ref="N8:N8">-(SUM(IF(YEAR([1]GasPosn!$A$200:$A$316)=YEAR(A8),[1]GasPosn!$D$200:$D$316))*1.055/D8*24+SUM(IF(YEAR([1]GasPosn!$A$329:$A$445)=YEAR(A8),[1]GasPosn!$D$329:$D$445))/D8*24)</f>
        <v>12.7948279933366</v>
      </c>
      <c r="O8" s="3"/>
      <c r="P8" s="40"/>
      <c r="Q8" s="41"/>
      <c r="R8" s="40"/>
      <c r="S8" s="42"/>
      <c r="T8" s="3"/>
      <c r="U8" s="3"/>
    </row>
    <row r="9" customFormat="false" ht="12.75" hidden="false" customHeight="false" outlineLevel="0" collapsed="false">
      <c r="A9" s="29" t="n">
        <v>37987</v>
      </c>
      <c r="B9" s="43" t="s">
        <v>26</v>
      </c>
      <c r="C9" s="44" t="n">
        <f aca="false" t="array" ref="C9:C9">SUM(IF(YEAR([2]EnergyCurve!$D$30:$D$300)=YEAR($A9),[2]EnergyCurve!$O$30:$O$300))+SUM(IF(YEAR([2]EnergyCurve!$D$30:$D$300)=YEAR($A9),[2]EnergyCurve!$P$30:$P$300))+SUM(IF(YEAR([2]EnergyCurve!$D$30:$D$300)=YEAR($A9),[2]EnergyCurve!$Q$30:$Q$300))+SUM(IF(YEAR([2]EnergyCurve!$D$30:$D$300)=YEAR($A9),[2]EnergyCurve!$R$30:$R$300))+SUM(IF(YEAR([2]OperatingCurve!$D$30:$D$300)=YEAR($A9),[2]OperatingCurve!$O$30:$O$300))</f>
        <v>3167158.18017578</v>
      </c>
      <c r="D9" s="45" t="n">
        <f aca="false" t="array" ref="D9:D9">SUM(IF(YEAR('[1]Pricing Summary'!$AB$12:$AB$250)=YEAR($A9),'[1]Pricing Summary'!$AO$12:$AO$248))</f>
        <v>7908.01463389776</v>
      </c>
      <c r="E9" s="46" t="n">
        <f aca="false">C9/D9</f>
        <v>400.499787468746</v>
      </c>
      <c r="F9" s="47" t="n">
        <f aca="false" t="array" ref="F9:F9">SUM(IF(YEAR('[1]Pricing Summary'!$AB$12:$AB$250)=YEAR($A9),'[1]Pricing Summary'!$AK$12:$AK$248))/12</f>
        <v>38.8832857284766</v>
      </c>
      <c r="G9" s="47" t="n">
        <f aca="false">VLOOKUP(B9,'[1]Pricing Summary'!P$17:Q$36,2)</f>
        <v>4.44222428570246</v>
      </c>
      <c r="H9" s="48" t="n">
        <f aca="false">F9/G9</f>
        <v>8.75311178087623</v>
      </c>
      <c r="I9" s="48" t="n">
        <v>8.9</v>
      </c>
      <c r="J9" s="49" t="n">
        <f aca="false">H9-I9</f>
        <v>-0.146888219123772</v>
      </c>
      <c r="K9" s="50" t="n">
        <f aca="false">E9*24*H9/10000</f>
        <v>8.41348657903465</v>
      </c>
      <c r="L9" s="50" t="n">
        <f aca="false" t="array" ref="L9:L9">-(SUM(IF(YEAR([1]GasPosn!$A$12:$A$188)=YEAR(A9),[1]GasPosn!$D$12:$D$188))*1.055/D9*24+SUM(IF(YEAR([1]GasPosn!$A$329:$A$445)=YEAR(A9),[1]GasPosn!$D$329:$D$445))/D9*24)</f>
        <v>6.60521100203384</v>
      </c>
      <c r="M9" s="51" t="n">
        <f aca="false">L9/K9</f>
        <v>0.785074171092541</v>
      </c>
      <c r="N9" s="52" t="n">
        <f aca="false" t="array" ref="N9:N9">-(SUM(IF(YEAR([1]GasPosn!$A$200:$A$316)=YEAR(A9),[1]GasPosn!$D$200:$D$316))*1.055/D9*24+SUM(IF(YEAR([1]GasPosn!$A$329:$A$445)=YEAR(A9),[1]GasPosn!$D$329:$D$445))/D9*24)</f>
        <v>6.60521100203384</v>
      </c>
      <c r="O9" s="3"/>
      <c r="P9" s="40"/>
      <c r="Q9" s="41"/>
      <c r="R9" s="40"/>
      <c r="S9" s="42"/>
      <c r="T9" s="3"/>
      <c r="U9" s="3"/>
    </row>
    <row r="10" customFormat="false" ht="12.75" hidden="false" customHeight="false" outlineLevel="0" collapsed="false">
      <c r="A10" s="29" t="n">
        <v>38353</v>
      </c>
      <c r="B10" s="43" t="s">
        <v>27</v>
      </c>
      <c r="C10" s="44" t="n">
        <f aca="false" t="array" ref="C10:C10">SUM(IF(YEAR([2]EnergyCurve!$D$30:$D$300)=YEAR($A10),[2]EnergyCurve!$O$30:$O$300))+SUM(IF(YEAR([2]EnergyCurve!$D$30:$D$300)=YEAR($A10),[2]EnergyCurve!$P$30:$P$300))+SUM(IF(YEAR([2]EnergyCurve!$D$30:$D$300)=YEAR($A10),[2]EnergyCurve!$Q$30:$Q$300))+SUM(IF(YEAR([2]EnergyCurve!$D$30:$D$300)=YEAR($A10),[2]EnergyCurve!$R$30:$R$300))+SUM(IF(YEAR([2]OperatingCurve!$D$30:$D$300)=YEAR($A10),[2]OperatingCurve!$O$30:$O$300))</f>
        <v>3049706.69726563</v>
      </c>
      <c r="D10" s="45" t="n">
        <f aca="false" t="array" ref="D10:D10">SUM(IF(YEAR('[1]Pricing Summary'!$AB$12:$AB$250)=YEAR($A10),'[1]Pricing Summary'!$AO$12:$AO$248))</f>
        <v>7474.51013819999</v>
      </c>
      <c r="E10" s="46" t="n">
        <f aca="false">C10/D10</f>
        <v>408.014256570405</v>
      </c>
      <c r="F10" s="47" t="n">
        <f aca="false" t="array" ref="F10:F10">SUM(IF(YEAR('[1]Pricing Summary'!$AB$12:$AB$250)=YEAR($A10),'[1]Pricing Summary'!$AK$12:$AK$248))/12</f>
        <v>38.6130959135255</v>
      </c>
      <c r="G10" s="47" t="n">
        <f aca="false">VLOOKUP(B10,'[1]Pricing Summary'!P$17:Q$36,2)</f>
        <v>4.63851428952856</v>
      </c>
      <c r="H10" s="48" t="n">
        <f aca="false">F10/G10</f>
        <v>8.32445337091976</v>
      </c>
      <c r="I10" s="48" t="n">
        <v>9.06</v>
      </c>
      <c r="J10" s="49" t="n">
        <f aca="false">H10-I10</f>
        <v>-0.73554662908024</v>
      </c>
      <c r="K10" s="50" t="n">
        <f aca="false">E10*24*H10/10000</f>
        <v>8.15158956837799</v>
      </c>
      <c r="L10" s="50" t="n">
        <f aca="false" t="array" ref="L10:L10">-(SUM(IF(YEAR([1]GasPosn!$A$12:$A$188)=YEAR(A10),[1]GasPosn!$D$12:$D$188))*1.055/D10*24+SUM(IF(YEAR([1]GasPosn!$A$329:$A$445)=YEAR(A10),[1]GasPosn!$D$329:$D$445))/D10*24)</f>
        <v>6.607705570612</v>
      </c>
      <c r="M10" s="51" t="n">
        <f aca="false">L10/K10</f>
        <v>0.810603320393474</v>
      </c>
      <c r="N10" s="52" t="n">
        <f aca="false" t="array" ref="N10:N10">-(SUM(IF(YEAR([1]GasPosn!$A$200:$A$316)=YEAR(A10),[1]GasPosn!$D$200:$D$316))*1.055/D10*24+SUM(IF(YEAR([1]GasPosn!$A$329:$A$445)=YEAR(A10),[1]GasPosn!$D$329:$D$445))/D10*24)</f>
        <v>5.99173571801241</v>
      </c>
      <c r="O10" s="3"/>
      <c r="P10" s="40"/>
      <c r="Q10" s="41"/>
      <c r="R10" s="40"/>
      <c r="S10" s="42"/>
      <c r="T10" s="3"/>
      <c r="U10" s="3"/>
    </row>
    <row r="11" customFormat="false" ht="12.75" hidden="false" customHeight="false" outlineLevel="0" collapsed="false">
      <c r="A11" s="29" t="n">
        <v>38718</v>
      </c>
      <c r="B11" s="43" t="s">
        <v>28</v>
      </c>
      <c r="C11" s="44" t="n">
        <f aca="false" t="array" ref="C11:C11">SUM(IF(YEAR([2]EnergyCurve!$D$30:$D$300)=YEAR($A11),[2]EnergyCurve!$O$30:$O$300))+SUM(IF(YEAR([2]EnergyCurve!$D$30:$D$300)=YEAR($A11),[2]EnergyCurve!$P$30:$P$300))+SUM(IF(YEAR([2]EnergyCurve!$D$30:$D$300)=YEAR($A11),[2]EnergyCurve!$Q$30:$Q$300))+SUM(IF(YEAR([2]EnergyCurve!$D$30:$D$300)=YEAR($A11),[2]EnergyCurve!$R$30:$R$300))+SUM(IF(YEAR([2]OperatingCurve!$D$30:$D$300)=YEAR($A11),[2]OperatingCurve!$O$30:$O$300))</f>
        <v>3404635.109375</v>
      </c>
      <c r="D11" s="45" t="n">
        <f aca="false" t="array" ref="D11:D11">SUM(IF(YEAR('[1]Pricing Summary'!$AB$12:$AB$250)=YEAR($A11),'[1]Pricing Summary'!$AO$12:$AO$248))</f>
        <v>7042.6288186882</v>
      </c>
      <c r="E11" s="46" t="n">
        <f aca="false">C11/D11</f>
        <v>483.432422327941</v>
      </c>
      <c r="F11" s="47" t="n">
        <f aca="false" t="array" ref="F11:F11">SUM(IF(YEAR('[1]Pricing Summary'!$AB$12:$AB$250)=YEAR($A11),'[1]Pricing Summary'!$AK$12:$AK$248))/12</f>
        <v>35.0114247525753</v>
      </c>
      <c r="G11" s="47" t="n">
        <f aca="false">VLOOKUP(B11,'[1]Pricing Summary'!P$17:Q$36,2)</f>
        <v>4.79088716592987</v>
      </c>
      <c r="H11" s="48" t="n">
        <f aca="false">F11/G11</f>
        <v>7.30792096327317</v>
      </c>
      <c r="I11" s="48" t="n">
        <v>7.5</v>
      </c>
      <c r="J11" s="49" t="n">
        <f aca="false">H11-I11</f>
        <v>-0.19207903672683</v>
      </c>
      <c r="K11" s="50" t="n">
        <f aca="false">E11*24*H11/10000</f>
        <v>8.47892624029509</v>
      </c>
      <c r="L11" s="50" t="n">
        <f aca="false" t="array" ref="L11:L11">-(SUM(IF(YEAR([1]GasPosn!$A$12:$A$188)=YEAR(A11),[1]GasPosn!$D$12:$D$188))*1.055/D11*24+SUM(IF(YEAR([1]GasPosn!$A$329:$A$445)=YEAR(A11),[1]GasPosn!$D$329:$D$445))/D11*24)</f>
        <v>6.60992086576697</v>
      </c>
      <c r="M11" s="51" t="n">
        <f aca="false">L11/K11</f>
        <v>0.779570511458646</v>
      </c>
      <c r="N11" s="52" t="n">
        <f aca="false" t="array" ref="N11:N11">-(SUM(IF(YEAR([1]GasPosn!$A$200:$A$316)=YEAR(A11),[1]GasPosn!$D$200:$D$316))*1.055/D11*24+SUM(IF(YEAR([1]GasPosn!$A$329:$A$445)=YEAR(A11),[1]GasPosn!$D$329:$D$445))/D11*24)</f>
        <v>4.49105540752351</v>
      </c>
      <c r="O11" s="3"/>
      <c r="P11" s="40"/>
      <c r="Q11" s="41"/>
      <c r="R11" s="40"/>
      <c r="S11" s="42"/>
      <c r="T11" s="3"/>
      <c r="U11" s="3"/>
    </row>
    <row r="12" customFormat="false" ht="12.75" hidden="false" customHeight="false" outlineLevel="0" collapsed="false">
      <c r="A12" s="29" t="n">
        <v>39083</v>
      </c>
      <c r="B12" s="43" t="s">
        <v>29</v>
      </c>
      <c r="C12" s="44" t="n">
        <f aca="false" t="array" ref="C12:C12">SUM(IF(YEAR([2]EnergyCurve!$D$30:$D$300)=YEAR($A12),[2]EnergyCurve!$O$30:$O$300))+SUM(IF(YEAR([2]EnergyCurve!$D$30:$D$300)=YEAR($A12),[2]EnergyCurve!$P$30:$P$300))+SUM(IF(YEAR([2]EnergyCurve!$D$30:$D$300)=YEAR($A12),[2]EnergyCurve!$Q$30:$Q$300))+SUM(IF(YEAR([2]EnergyCurve!$D$30:$D$300)=YEAR($A12),[2]EnergyCurve!$R$30:$R$300))+SUM(IF(YEAR([2]OperatingCurve!$D$30:$D$300)=YEAR($A12),[2]OperatingCurve!$O$30:$O$300))</f>
        <v>3211782.11181641</v>
      </c>
      <c r="D12" s="45" t="n">
        <f aca="false" t="array" ref="D12:D12">SUM(IF(YEAR('[1]Pricing Summary'!$AB$12:$AB$250)=YEAR($A12),'[1]Pricing Summary'!$AO$12:$AO$248))</f>
        <v>6624.73399187561</v>
      </c>
      <c r="E12" s="46" t="n">
        <f aca="false">C12/D12</f>
        <v>484.816766341901</v>
      </c>
      <c r="F12" s="47" t="n">
        <f aca="false" t="array" ref="F12:F12">SUM(IF(YEAR('[1]Pricing Summary'!$AB$12:$AB$250)=YEAR($A12),'[1]Pricing Summary'!$AK$12:$AK$248))/12</f>
        <v>36.1907942438177</v>
      </c>
      <c r="G12" s="47" t="n">
        <f aca="false">VLOOKUP(B12,'[1]Pricing Summary'!P$17:Q$36,2)</f>
        <v>4.95149234994885</v>
      </c>
      <c r="H12" s="48" t="n">
        <f aca="false">F12/G12</f>
        <v>7.30906799122724</v>
      </c>
      <c r="I12" s="48" t="n">
        <v>7.02</v>
      </c>
      <c r="J12" s="49" t="n">
        <f aca="false">H12-I12</f>
        <v>0.28906799122724</v>
      </c>
      <c r="K12" s="50" t="n">
        <f aca="false">E12*24*H12/10000</f>
        <v>8.50454090035172</v>
      </c>
      <c r="L12" s="50" t="n">
        <f aca="false" t="array" ref="L12:L12">-(SUM(IF(YEAR([1]GasPosn!$A$12:$A$188)=YEAR(A12),[1]GasPosn!$D$12:$D$188))*1.055/D12*24+SUM(IF(YEAR([1]GasPosn!$A$329:$A$445)=YEAR(A12),[1]GasPosn!$D$329:$D$445))/D12*24)</f>
        <v>6.66866766792198</v>
      </c>
      <c r="M12" s="51" t="n">
        <f aca="false">L12/K12</f>
        <v>0.784130236547653</v>
      </c>
      <c r="N12" s="52" t="n">
        <f aca="false" t="array" ref="N12:N12">-(SUM(IF(YEAR([1]GasPosn!$A$200:$A$316)=YEAR(A12),[1]GasPosn!$D$200:$D$316))*1.055/D12*24+SUM(IF(YEAR([1]GasPosn!$A$329:$A$445)=YEAR(A12),[1]GasPosn!$D$329:$D$445))/D12*24)</f>
        <v>4.01943211459443</v>
      </c>
      <c r="O12" s="3"/>
      <c r="P12" s="40"/>
      <c r="Q12" s="41"/>
      <c r="R12" s="40"/>
      <c r="S12" s="42"/>
      <c r="T12" s="3"/>
      <c r="U12" s="3"/>
    </row>
    <row r="13" customFormat="false" ht="12.75" hidden="false" customHeight="false" outlineLevel="0" collapsed="false">
      <c r="A13" s="29" t="n">
        <v>39448</v>
      </c>
      <c r="B13" s="43" t="s">
        <v>30</v>
      </c>
      <c r="C13" s="44" t="n">
        <f aca="false" t="array" ref="C13:C13">SUM(IF(YEAR([2]EnergyCurve!$D$30:$D$300)=YEAR($A13),[2]EnergyCurve!$O$30:$O$300))+SUM(IF(YEAR([2]EnergyCurve!$D$30:$D$300)=YEAR($A13),[2]EnergyCurve!$P$30:$P$300))+SUM(IF(YEAR([2]EnergyCurve!$D$30:$D$300)=YEAR($A13),[2]EnergyCurve!$Q$30:$Q$300))+SUM(IF(YEAR([2]EnergyCurve!$D$30:$D$300)=YEAR($A13),[2]EnergyCurve!$R$30:$R$300))+SUM(IF(YEAR([2]OperatingCurve!$D$30:$D$300)=YEAR($A13),[2]OperatingCurve!$O$30:$O$300))</f>
        <v>3110514.0078125</v>
      </c>
      <c r="D13" s="45" t="n">
        <f aca="false" t="array" ref="D13:D13">SUM(IF(YEAR('[1]Pricing Summary'!$AB$12:$AB$250)=YEAR($A13),'[1]Pricing Summary'!$AO$12:$AO$248))</f>
        <v>6236.13743601289</v>
      </c>
      <c r="E13" s="46" t="n">
        <f aca="false">C13/D13</f>
        <v>498.788559381274</v>
      </c>
      <c r="F13" s="47" t="n">
        <f aca="false" t="array" ref="F13:F13">SUM(IF(YEAR('[1]Pricing Summary'!$AB$12:$AB$250)=YEAR($A13),'[1]Pricing Summary'!$AK$12:$AK$248))/12</f>
        <v>37.2701004886932</v>
      </c>
      <c r="G13" s="47" t="n">
        <f aca="false">VLOOKUP(B13,'[1]Pricing Summary'!P$17:Q$36,2)</f>
        <v>5.0996658688542</v>
      </c>
      <c r="H13" s="48" t="n">
        <f aca="false">F13/G13</f>
        <v>7.30834165358115</v>
      </c>
      <c r="I13" s="48" t="n">
        <v>7.09</v>
      </c>
      <c r="J13" s="49" t="n">
        <f aca="false">H13-I13</f>
        <v>0.218341653581147</v>
      </c>
      <c r="K13" s="50" t="n">
        <f aca="false">E13*24*H13/10000</f>
        <v>8.74876129165415</v>
      </c>
      <c r="L13" s="50" t="n">
        <f aca="false" t="array" ref="L13:L13">-(SUM(IF(YEAR([1]GasPosn!$A$12:$A$188)=YEAR(A13),[1]GasPosn!$D$12:$D$188))*1.055/D13*24+SUM(IF(YEAR([1]GasPosn!$A$329:$A$445)=YEAR(A13),[1]GasPosn!$D$329:$D$445))/D13*24)</f>
        <v>6.67005924169809</v>
      </c>
      <c r="M13" s="51" t="n">
        <f aca="false">L13/K13</f>
        <v>0.76240041525204</v>
      </c>
      <c r="N13" s="52" t="n">
        <f aca="false" t="array" ref="N13:N13">-(SUM(IF(YEAR([1]GasPosn!$A$200:$A$316)=YEAR(A13),[1]GasPosn!$D$200:$D$316))*1.055/D13*24+SUM(IF(YEAR([1]GasPosn!$A$329:$A$445)=YEAR(A13),[1]GasPosn!$D$329:$D$445))/D13*24)</f>
        <v>4.02027086335244</v>
      </c>
      <c r="O13" s="3"/>
      <c r="P13" s="40"/>
      <c r="Q13" s="41"/>
      <c r="R13" s="40"/>
      <c r="S13" s="42"/>
      <c r="T13" s="3"/>
      <c r="U13" s="3"/>
    </row>
    <row r="14" customFormat="false" ht="12.75" hidden="false" customHeight="false" outlineLevel="0" collapsed="false">
      <c r="A14" s="29" t="n">
        <v>39814</v>
      </c>
      <c r="B14" s="43" t="s">
        <v>31</v>
      </c>
      <c r="C14" s="44" t="n">
        <f aca="false" t="array" ref="C14:C14">SUM(IF(YEAR([2]EnergyCurve!$D$30:$D$300)=YEAR($A14),[2]EnergyCurve!$O$30:$O$300))+SUM(IF(YEAR([2]EnergyCurve!$D$30:$D$300)=YEAR($A14),[2]EnergyCurve!$P$30:$P$300))+SUM(IF(YEAR([2]EnergyCurve!$D$30:$D$300)=YEAR($A14),[2]EnergyCurve!$Q$30:$Q$300))+SUM(IF(YEAR([2]EnergyCurve!$D$30:$D$300)=YEAR($A14),[2]EnergyCurve!$R$30:$R$300))+SUM(IF(YEAR([2]OperatingCurve!$D$30:$D$300)=YEAR($A14),[2]OperatingCurve!$O$30:$O$300))</f>
        <v>2898375.6796875</v>
      </c>
      <c r="D14" s="45" t="n">
        <f aca="false" t="array" ref="D14:D14">SUM(IF(YEAR('[1]Pricing Summary'!$AB$12:$AB$250)=YEAR($A14),'[1]Pricing Summary'!$AO$12:$AO$248))</f>
        <v>5813.16065986631</v>
      </c>
      <c r="E14" s="46" t="n">
        <f aca="false">C14/D14</f>
        <v>498.588607691114</v>
      </c>
      <c r="F14" s="47" t="n">
        <f aca="false" t="array" ref="F14:F14">SUM(IF(YEAR('[1]Pricing Summary'!$AB$12:$AB$250)=YEAR($A14),'[1]Pricing Summary'!$AK$12:$AK$248))/12</f>
        <v>38.1479036635713</v>
      </c>
      <c r="G14" s="47" t="n">
        <f aca="false">VLOOKUP(B14,'[1]Pricing Summary'!P$17:Q$36,2)</f>
        <v>5.21870097871195</v>
      </c>
      <c r="H14" s="48" t="n">
        <f aca="false">F14/G14</f>
        <v>7.30984661109798</v>
      </c>
      <c r="I14" s="48" t="n">
        <v>7.1</v>
      </c>
      <c r="J14" s="49" t="n">
        <f aca="false">H14-I14</f>
        <v>0.209846611097984</v>
      </c>
      <c r="K14" s="50" t="n">
        <f aca="false">E14*24*H14/10000</f>
        <v>8.74705498623108</v>
      </c>
      <c r="L14" s="50" t="n">
        <f aca="false" t="array" ref="L14:L14">-(SUM(IF(YEAR([1]GasPosn!$A$12:$A$188)=YEAR(A14),[1]GasPosn!$D$12:$D$188))*1.055/D14*24+SUM(IF(YEAR([1]GasPosn!$A$329:$A$445)=YEAR(A14),[1]GasPosn!$D$329:$D$445))/D14*24)</f>
        <v>6.67131457293778</v>
      </c>
      <c r="M14" s="51" t="n">
        <f aca="false">L14/K14</f>
        <v>0.76269265294882</v>
      </c>
      <c r="N14" s="52" t="n">
        <f aca="false" t="array" ref="N14:N14">-(SUM(IF(YEAR([1]GasPosn!$A$200:$A$316)=YEAR(A14),[1]GasPosn!$D$200:$D$316))*1.055/D14*24+SUM(IF(YEAR([1]GasPosn!$A$329:$A$445)=YEAR(A14),[1]GasPosn!$D$329:$D$445))/D14*24)</f>
        <v>4.02102749398925</v>
      </c>
      <c r="O14" s="3"/>
      <c r="P14" s="40"/>
      <c r="Q14" s="41"/>
      <c r="R14" s="40"/>
      <c r="S14" s="42"/>
      <c r="T14" s="3"/>
      <c r="U14" s="3"/>
    </row>
    <row r="15" customFormat="false" ht="12.75" hidden="false" customHeight="false" outlineLevel="0" collapsed="false">
      <c r="A15" s="29" t="n">
        <v>40179</v>
      </c>
      <c r="B15" s="43" t="s">
        <v>32</v>
      </c>
      <c r="C15" s="44" t="n">
        <f aca="false" t="array" ref="C15:C15">SUM(IF(YEAR([2]EnergyCurve!$D$30:$D$300)=YEAR($A15),[2]EnergyCurve!$O$30:$O$300))+SUM(IF(YEAR([2]EnergyCurve!$D$30:$D$300)=YEAR($A15),[2]EnergyCurve!$P$30:$P$300))+SUM(IF(YEAR([2]EnergyCurve!$D$30:$D$300)=YEAR($A15),[2]EnergyCurve!$Q$30:$Q$300))+SUM(IF(YEAR([2]EnergyCurve!$D$30:$D$300)=YEAR($A15),[2]EnergyCurve!$R$30:$R$300))+SUM(IF(YEAR([2]OperatingCurve!$D$30:$D$300)=YEAR($A15),[2]OperatingCurve!$O$30:$O$300))</f>
        <v>2725974.77734375</v>
      </c>
      <c r="D15" s="45" t="n">
        <f aca="false" t="array" ref="D15:D15">SUM(IF(YEAR('[1]Pricing Summary'!$AB$12:$AB$250)=YEAR($A15),'[1]Pricing Summary'!$AO$12:$AO$248))</f>
        <v>5410.84691071233</v>
      </c>
      <c r="E15" s="46" t="n">
        <f aca="false">C15/D15</f>
        <v>503.798171030657</v>
      </c>
      <c r="F15" s="47" t="n">
        <f aca="false" t="array" ref="F15:F15">SUM(IF(YEAR('[1]Pricing Summary'!$AB$12:$AB$250)=YEAR($A15),'[1]Pricing Summary'!$AK$12:$AK$248))/12</f>
        <v>39.0964903672178</v>
      </c>
      <c r="G15" s="47" t="n">
        <f aca="false">VLOOKUP(B15,'[1]Pricing Summary'!P$17:Q$36,2)</f>
        <v>5.34822012175608</v>
      </c>
      <c r="H15" s="48" t="n">
        <f aca="false">F15/G15</f>
        <v>7.31018721689797</v>
      </c>
      <c r="I15" s="48" t="n">
        <v>7.14</v>
      </c>
      <c r="J15" s="49" t="n">
        <f aca="false">H15-I15</f>
        <v>0.17018721689797</v>
      </c>
      <c r="K15" s="50" t="n">
        <f aca="false">E15*24*H15/10000</f>
        <v>8.83886147943572</v>
      </c>
      <c r="L15" s="50" t="n">
        <f aca="false" t="array" ref="L15:L15">-(SUM(IF(YEAR([1]GasPosn!$A$12:$A$188)=YEAR(A15),[1]GasPosn!$D$12:$D$188))*1.055/D15*24+SUM(IF(YEAR([1]GasPosn!$A$329:$A$445)=YEAR(A15),[1]GasPosn!$D$329:$D$445))/D15*24)</f>
        <v>6.67263443531709</v>
      </c>
      <c r="M15" s="51" t="n">
        <f aca="false">L15/K15</f>
        <v>0.754920127534691</v>
      </c>
      <c r="N15" s="52" t="n">
        <f aca="false" t="array" ref="N15:N15">-(SUM(IF(YEAR([1]GasPosn!$A$200:$A$316)=YEAR(A15),[1]GasPosn!$D$200:$D$316))*1.055/D15*24+SUM(IF(YEAR([1]GasPosn!$A$329:$A$445)=YEAR(A15),[1]GasPosn!$D$329:$D$445))/D15*24)</f>
        <v>4.02182301961134</v>
      </c>
      <c r="O15" s="3"/>
      <c r="P15" s="40"/>
      <c r="Q15" s="41"/>
      <c r="R15" s="40"/>
      <c r="S15" s="42"/>
      <c r="T15" s="3"/>
      <c r="U15" s="3"/>
    </row>
    <row r="16" customFormat="false" ht="12.75" hidden="false" customHeight="false" outlineLevel="0" collapsed="false">
      <c r="A16" s="29" t="n">
        <v>40544</v>
      </c>
      <c r="B16" s="43" t="s">
        <v>33</v>
      </c>
      <c r="C16" s="44" t="n">
        <f aca="false" t="array" ref="C16:C16">SUM(IF(YEAR([2]EnergyCurve!$D$30:$D$300)=YEAR($A16),[2]EnergyCurve!$O$30:$O$300))+SUM(IF(YEAR([2]EnergyCurve!$D$30:$D$300)=YEAR($A16),[2]EnergyCurve!$P$30:$P$300))+SUM(IF(YEAR([2]EnergyCurve!$D$30:$D$300)=YEAR($A16),[2]EnergyCurve!$Q$30:$Q$300))+SUM(IF(YEAR([2]EnergyCurve!$D$30:$D$300)=YEAR($A16),[2]EnergyCurve!$R$30:$R$300))+SUM(IF(YEAR([2]OperatingCurve!$D$30:$D$300)=YEAR($A16),[2]OperatingCurve!$O$30:$O$300))</f>
        <v>2635010.93164063</v>
      </c>
      <c r="D16" s="45" t="n">
        <f aca="false" t="array" ref="D16:D16">SUM(IF(YEAR('[1]Pricing Summary'!$AB$12:$AB$250)=YEAR($A16),'[1]Pricing Summary'!$AO$12:$AO$248))</f>
        <v>5015.70029594875</v>
      </c>
      <c r="E16" s="46" t="n">
        <f aca="false">C16/D16</f>
        <v>525.352548231193</v>
      </c>
      <c r="F16" s="47" t="n">
        <f aca="false" t="array" ref="F16:F16">SUM(IF(YEAR('[1]Pricing Summary'!$AB$12:$AB$250)=YEAR($A16),'[1]Pricing Summary'!$AK$12:$AK$248))/12</f>
        <v>33.6607447475493</v>
      </c>
      <c r="G16" s="47" t="n">
        <f aca="false">VLOOKUP(B16,'[1]Pricing Summary'!P$17:Q$36,2)</f>
        <v>5.59053650001829</v>
      </c>
      <c r="H16" s="48" t="n">
        <f aca="false">F16/G16</f>
        <v>6.02102226636731</v>
      </c>
      <c r="I16" s="48" t="n">
        <v>7.11</v>
      </c>
      <c r="J16" s="49" t="n">
        <f aca="false">H16-I16</f>
        <v>-1.08897773363269</v>
      </c>
      <c r="K16" s="50" t="n">
        <f aca="false">E16*24*H16/10000</f>
        <v>7.59158253742276</v>
      </c>
      <c r="L16" s="50" t="n">
        <f aca="false" t="array" ref="L16:L16">-(SUM(IF(YEAR([1]GasPosn!$A$12:$A$188)=YEAR(A16),[1]GasPosn!$D$12:$D$188))*1.055/D16*24+SUM(IF(YEAR([1]GasPosn!$A$329:$A$445)=YEAR(A16),[1]GasPosn!$D$329:$D$445))/D16*24)</f>
        <v>2.49225108650258</v>
      </c>
      <c r="M16" s="51" t="n">
        <f aca="false">L16/K16</f>
        <v>0.328291377221681</v>
      </c>
      <c r="N16" s="53" t="n">
        <f aca="false" t="array" ref="N16:N16">-(SUM(IF(YEAR([1]GasPosn!$A$200:$A$316)=YEAR(A16),[1]GasPosn!$D$200:$D$316))*1.055/D16*24+SUM(IF(YEAR([1]GasPosn!$A$329:$A$445)=YEAR(A16),[1]GasPosn!$D$329:$D$445))/D16*24)</f>
        <v>-0</v>
      </c>
      <c r="O16" s="3"/>
      <c r="P16" s="40"/>
      <c r="Q16" s="41"/>
      <c r="R16" s="40"/>
      <c r="S16" s="42"/>
      <c r="T16" s="3"/>
      <c r="U16" s="3"/>
    </row>
    <row r="17" customFormat="false" ht="12.75" hidden="false" customHeight="false" outlineLevel="0" collapsed="false">
      <c r="A17" s="29" t="n">
        <v>40909</v>
      </c>
      <c r="B17" s="43" t="s">
        <v>34</v>
      </c>
      <c r="C17" s="44" t="n">
        <f aca="false" t="array" ref="C17:C17">SUM(IF(YEAR([2]EnergyCurve!$D$30:$D$300)=YEAR($A17),[2]EnergyCurve!$O$30:$O$300))+SUM(IF(YEAR([2]EnergyCurve!$D$30:$D$300)=YEAR($A17),[2]EnergyCurve!$P$30:$P$300))+SUM(IF(YEAR([2]EnergyCurve!$D$30:$D$300)=YEAR($A17),[2]EnergyCurve!$Q$30:$Q$300))+SUM(IF(YEAR([2]EnergyCurve!$D$30:$D$300)=YEAR($A17),[2]EnergyCurve!$R$30:$R$300))+SUM(IF(YEAR([2]OperatingCurve!$D$30:$D$300)=YEAR($A17),[2]OperatingCurve!$O$30:$O$300))</f>
        <v>2464403.75854492</v>
      </c>
      <c r="D17" s="45" t="n">
        <f aca="false" t="array" ref="D17:D17">SUM(IF(YEAR('[1]Pricing Summary'!$AB$12:$AB$250)=YEAR($A17),'[1]Pricing Summary'!$AO$12:$AO$248))</f>
        <v>4684.97513627089</v>
      </c>
      <c r="E17" s="46" t="n">
        <f aca="false">C17/D17</f>
        <v>526.022804148011</v>
      </c>
      <c r="F17" s="47" t="n">
        <f aca="false" t="array" ref="F17:F17">SUM(IF(YEAR('[1]Pricing Summary'!$AB$12:$AB$250)=YEAR($A17),'[1]Pricing Summary'!$AK$12:$AK$248))/12</f>
        <v>33.6361373141039</v>
      </c>
      <c r="G17" s="47" t="n">
        <f aca="false">VLOOKUP(B17,'[1]Pricing Summary'!P$17:Q$36,2)</f>
        <v>5.75987199138362</v>
      </c>
      <c r="H17" s="48" t="n">
        <f aca="false">F17/G17</f>
        <v>5.83973695325544</v>
      </c>
      <c r="I17" s="48" t="n">
        <v>7.08</v>
      </c>
      <c r="J17" s="49" t="n">
        <f aca="false">H17-I17</f>
        <v>-1.24026304674456</v>
      </c>
      <c r="K17" s="50" t="n">
        <f aca="false">E17*24*H17/10000</f>
        <v>7.37240353833165</v>
      </c>
      <c r="L17" s="50" t="n">
        <f aca="false" t="array" ref="L17:L17">-(SUM(IF(YEAR([1]GasPosn!$A$12:$A$188)=YEAR(A17),[1]GasPosn!$D$12:$D$188))*1.055/D17*24+SUM(IF(YEAR([1]GasPosn!$A$329:$A$445)=YEAR(A17),[1]GasPosn!$D$329:$D$445))/D17*24)</f>
        <v>2.49257498548329</v>
      </c>
      <c r="M17" s="51" t="n">
        <f aca="false">L17/K17</f>
        <v>0.338095299928109</v>
      </c>
      <c r="N17" s="53" t="n">
        <f aca="false" t="array" ref="N17:N17">-(SUM(IF(YEAR([1]GasPosn!$A$200:$A$316)=YEAR(A17),[1]GasPosn!$D$200:$D$316))*1.055/D17*24+SUM(IF(YEAR([1]GasPosn!$A$329:$A$445)=YEAR(A17),[1]GasPosn!$D$329:$D$445))/D17*24)</f>
        <v>-0</v>
      </c>
      <c r="O17" s="3"/>
      <c r="P17" s="40"/>
      <c r="Q17" s="41"/>
      <c r="R17" s="40"/>
      <c r="S17" s="42"/>
      <c r="T17" s="3"/>
      <c r="U17" s="3"/>
    </row>
    <row r="18" customFormat="false" ht="12.75" hidden="false" customHeight="false" outlineLevel="0" collapsed="false">
      <c r="A18" s="29" t="n">
        <v>41275</v>
      </c>
      <c r="B18" s="43" t="s">
        <v>35</v>
      </c>
      <c r="C18" s="44" t="n">
        <f aca="false" t="array" ref="C18:C18">SUM(IF(YEAR([2]EnergyCurve!$D$30:$D$300)=YEAR($A18),[2]EnergyCurve!$O$30:$O$300))+SUM(IF(YEAR([2]EnergyCurve!$D$30:$D$300)=YEAR($A18),[2]EnergyCurve!$P$30:$P$300))+SUM(IF(YEAR([2]EnergyCurve!$D$30:$D$300)=YEAR($A18),[2]EnergyCurve!$Q$30:$Q$300))+SUM(IF(YEAR([2]EnergyCurve!$D$30:$D$300)=YEAR($A18),[2]EnergyCurve!$R$30:$R$300))+SUM(IF(YEAR([2]OperatingCurve!$D$30:$D$300)=YEAR($A18),[2]OperatingCurve!$O$30:$O$300))</f>
        <v>2286812.56738281</v>
      </c>
      <c r="D18" s="45" t="n">
        <f aca="false" t="array" ref="D18:D18">SUM(IF(YEAR('[1]Pricing Summary'!$AB$12:$AB$250)=YEAR($A18),'[1]Pricing Summary'!$AO$12:$AO$248))</f>
        <v>4364.80467842168</v>
      </c>
      <c r="E18" s="46" t="n">
        <f aca="false">C18/D18</f>
        <v>523.920939392351</v>
      </c>
      <c r="F18" s="47" t="n">
        <f aca="false" t="array" ref="F18:F18">SUM(IF(YEAR('[1]Pricing Summary'!$AB$12:$AB$250)=YEAR($A18),'[1]Pricing Summary'!$AK$12:$AK$248))/12</f>
        <v>33.657431328004</v>
      </c>
      <c r="G18" s="47" t="n">
        <f aca="false">VLOOKUP(B18,'[1]Pricing Summary'!P$17:Q$36,2)</f>
        <v>5.9112605278334</v>
      </c>
      <c r="H18" s="48" t="n">
        <f aca="false">F18/G18</f>
        <v>5.69378242923428</v>
      </c>
      <c r="I18" s="48" t="n">
        <v>7.04</v>
      </c>
      <c r="J18" s="49" t="n">
        <f aca="false">H18-I18</f>
        <v>-1.34621757076572</v>
      </c>
      <c r="K18" s="50" t="n">
        <f aca="false">E18*24*H18/10000</f>
        <v>7.1594204136482</v>
      </c>
      <c r="L18" s="50" t="n">
        <f aca="false" t="array" ref="L18:L18">-(SUM(IF(YEAR([1]GasPosn!$A$12:$A$188)=YEAR(A18),[1]GasPosn!$D$12:$D$188))*1.055/D18*24+SUM(IF(YEAR([1]GasPosn!$A$329:$A$445)=YEAR(A18),[1]GasPosn!$D$329:$D$445))/D18*24)</f>
        <v>2.49273166832334</v>
      </c>
      <c r="M18" s="51" t="n">
        <f aca="false">L18/K18</f>
        <v>0.348175065061325</v>
      </c>
      <c r="N18" s="53" t="n">
        <f aca="false" t="array" ref="N18:N18">-(SUM(IF(YEAR([1]GasPosn!$A$200:$A$316)=YEAR(A18),[1]GasPosn!$D$200:$D$316))*1.055/D18*24+SUM(IF(YEAR([1]GasPosn!$A$329:$A$445)=YEAR(A18),[1]GasPosn!$D$329:$D$445))/D18*24)</f>
        <v>-0</v>
      </c>
      <c r="O18" s="3"/>
      <c r="P18" s="40"/>
      <c r="Q18" s="41"/>
      <c r="R18" s="40"/>
      <c r="S18" s="42"/>
      <c r="T18" s="3"/>
      <c r="U18" s="3"/>
    </row>
    <row r="19" customFormat="false" ht="12.75" hidden="false" customHeight="false" outlineLevel="0" collapsed="false">
      <c r="A19" s="29" t="n">
        <v>41640</v>
      </c>
      <c r="B19" s="43" t="s">
        <v>36</v>
      </c>
      <c r="C19" s="44" t="n">
        <f aca="false" t="array" ref="C19:C19">SUM(IF(YEAR([2]EnergyCurve!$D$30:$D$300)=YEAR($A19),[2]EnergyCurve!$O$30:$O$300))+SUM(IF(YEAR([2]EnergyCurve!$D$30:$D$300)=YEAR($A19),[2]EnergyCurve!$P$30:$P$300))+SUM(IF(YEAR([2]EnergyCurve!$D$30:$D$300)=YEAR($A19),[2]EnergyCurve!$Q$30:$Q$300))+SUM(IF(YEAR([2]EnergyCurve!$D$30:$D$300)=YEAR($A19),[2]EnergyCurve!$R$30:$R$300))+SUM(IF(YEAR([2]OperatingCurve!$D$30:$D$300)=YEAR($A19),[2]OperatingCurve!$O$30:$O$300))</f>
        <v>2132757.73730469</v>
      </c>
      <c r="D19" s="45" t="n">
        <f aca="false" t="array" ref="D19:D19">SUM(IF(YEAR('[1]Pricing Summary'!$AB$12:$AB$250)=YEAR($A19),'[1]Pricing Summary'!$AO$12:$AO$248))</f>
        <v>4071.39363301133</v>
      </c>
      <c r="E19" s="46" t="n">
        <f aca="false">C19/D19</f>
        <v>523.839728984208</v>
      </c>
      <c r="F19" s="47" t="n">
        <f aca="false" t="array" ref="F19:F19">SUM(IF(YEAR('[1]Pricing Summary'!$AB$12:$AB$250)=YEAR($A19),'[1]Pricing Summary'!$AK$12:$AK$248))/12</f>
        <v>33.6586333132684</v>
      </c>
      <c r="G19" s="47" t="n">
        <f aca="false">VLOOKUP(B19,'[1]Pricing Summary'!P$17:Q$36,2)</f>
        <v>6.07025862521597</v>
      </c>
      <c r="H19" s="48" t="n">
        <f aca="false">F19/G19</f>
        <v>5.54484337346845</v>
      </c>
      <c r="I19" s="48" t="n">
        <v>7.03</v>
      </c>
      <c r="J19" s="49" t="n">
        <f aca="false">H19-I19</f>
        <v>-1.48515662653155</v>
      </c>
      <c r="K19" s="50" t="n">
        <f aca="false">E19*24*H19/10000</f>
        <v>6.97106220004223</v>
      </c>
      <c r="L19" s="50" t="n">
        <f aca="false" t="array" ref="L19:L19">-(SUM(IF(YEAR([1]GasPosn!$A$12:$A$188)=YEAR(A19),[1]GasPosn!$D$12:$D$188))*1.055/D19*24+SUM(IF(YEAR([1]GasPosn!$A$329:$A$445)=YEAR(A19),[1]GasPosn!$D$329:$D$445))/D19*24)</f>
        <v>2.49291752109957</v>
      </c>
      <c r="M19" s="51" t="n">
        <f aca="false">L19/K19</f>
        <v>0.357609421572006</v>
      </c>
      <c r="N19" s="53" t="n">
        <f aca="false" t="array" ref="N19:N19">-(SUM(IF(YEAR([1]GasPosn!$A$200:$A$316)=YEAR(A19),[1]GasPosn!$D$200:$D$316))*1.055/D19*24+SUM(IF(YEAR([1]GasPosn!$A$329:$A$445)=YEAR(A19),[1]GasPosn!$D$329:$D$445))/D19*24)</f>
        <v>-0</v>
      </c>
      <c r="O19" s="3"/>
      <c r="P19" s="40"/>
      <c r="Q19" s="41"/>
      <c r="R19" s="40"/>
      <c r="S19" s="42"/>
      <c r="T19" s="3"/>
      <c r="U19" s="3"/>
    </row>
    <row r="20" customFormat="false" ht="12.75" hidden="false" customHeight="false" outlineLevel="0" collapsed="false">
      <c r="A20" s="29" t="n">
        <v>42005</v>
      </c>
      <c r="B20" s="43" t="s">
        <v>37</v>
      </c>
      <c r="C20" s="44" t="n">
        <f aca="false" t="array" ref="C20:C20">SUM(IF(YEAR([2]EnergyCurve!$D$30:$D$300)=YEAR($A20),[2]EnergyCurve!$O$30:$O$300))+SUM(IF(YEAR([2]EnergyCurve!$D$30:$D$300)=YEAR($A20),[2]EnergyCurve!$P$30:$P$300))+SUM(IF(YEAR([2]EnergyCurve!$D$30:$D$300)=YEAR($A20),[2]EnergyCurve!$Q$30:$Q$300))+SUM(IF(YEAR([2]EnergyCurve!$D$30:$D$300)=YEAR($A20),[2]EnergyCurve!$R$30:$R$300))+SUM(IF(YEAR([2]OperatingCurve!$D$30:$D$300)=YEAR($A20),[2]OperatingCurve!$O$30:$O$300))</f>
        <v>1986584.52832031</v>
      </c>
      <c r="D20" s="45" t="n">
        <f aca="false" t="array" ref="D20:D20">SUM(IF(YEAR('[1]Pricing Summary'!$AB$12:$AB$250)=YEAR($A20),'[1]Pricing Summary'!$AO$12:$AO$248))</f>
        <v>3791.54574034458</v>
      </c>
      <c r="E20" s="46" t="n">
        <f aca="false">C20/D20</f>
        <v>523.951091287578</v>
      </c>
      <c r="F20" s="47" t="n">
        <f aca="false" t="array" ref="F20:F20">SUM(IF(YEAR('[1]Pricing Summary'!$AB$12:$AB$250)=YEAR($A20),'[1]Pricing Summary'!$AK$12:$AK$248))/12</f>
        <v>33.6632766522568</v>
      </c>
      <c r="G20" s="47" t="n">
        <f aca="false">VLOOKUP(B20,'[1]Pricing Summary'!P$17:Q$36,2)</f>
        <v>6.18426889144646</v>
      </c>
      <c r="H20" s="48" t="n">
        <f aca="false">F20/G20</f>
        <v>5.44337208539183</v>
      </c>
      <c r="I20" s="48" t="n">
        <v>7</v>
      </c>
      <c r="J20" s="49" t="n">
        <f aca="false">H20-I20</f>
        <v>-1.55662791460817</v>
      </c>
      <c r="K20" s="50" t="n">
        <f aca="false">E20*24*H20/10000</f>
        <v>6.84494578662094</v>
      </c>
      <c r="L20" s="50" t="n">
        <f aca="false" t="array" ref="L20:L20">-(SUM(IF(YEAR([1]GasPosn!$A$12:$A$188)=YEAR(A20),[1]GasPosn!$D$12:$D$188))*1.055/D20*24+SUM(IF(YEAR([1]GasPosn!$A$329:$A$445)=YEAR(A20),[1]GasPosn!$D$329:$D$445))/D20*24)</f>
        <v>2.49310331130114</v>
      </c>
      <c r="M20" s="51" t="n">
        <f aca="false">L20/K20</f>
        <v>0.364225428369956</v>
      </c>
      <c r="N20" s="53" t="n">
        <f aca="false" t="array" ref="N20:N20">-(SUM(IF(YEAR([1]GasPosn!$A$200:$A$316)=YEAR(A20),[1]GasPosn!$D$200:$D$316))*1.055/D20*24+SUM(IF(YEAR([1]GasPosn!$A$329:$A$445)=YEAR(A20),[1]GasPosn!$D$329:$D$445))/D20*24)</f>
        <v>-0</v>
      </c>
      <c r="O20" s="3"/>
      <c r="P20" s="40"/>
      <c r="Q20" s="41"/>
      <c r="R20" s="40"/>
      <c r="S20" s="42"/>
      <c r="T20" s="3"/>
      <c r="U20" s="3"/>
    </row>
    <row r="21" customFormat="false" ht="12.75" hidden="false" customHeight="false" outlineLevel="0" collapsed="false">
      <c r="A21" s="29" t="n">
        <v>42370</v>
      </c>
      <c r="B21" s="43" t="s">
        <v>38</v>
      </c>
      <c r="C21" s="44" t="n">
        <f aca="false" t="array" ref="C21:C21">SUM(IF(YEAR([2]EnergyCurve!$D$30:$D$300)=YEAR($A21),[2]EnergyCurve!$O$30:$O$300))+SUM(IF(YEAR([2]EnergyCurve!$D$30:$D$300)=YEAR($A21),[2]EnergyCurve!$P$30:$P$300))+SUM(IF(YEAR([2]EnergyCurve!$D$30:$D$300)=YEAR($A21),[2]EnergyCurve!$Q$30:$Q$300))+SUM(IF(YEAR([2]EnergyCurve!$D$30:$D$300)=YEAR($A21),[2]EnergyCurve!$R$30:$R$300))+SUM(IF(YEAR([2]OperatingCurve!$D$30:$D$300)=YEAR($A21),[2]OperatingCurve!$O$30:$O$300))</f>
        <v>1850025.37597656</v>
      </c>
      <c r="D21" s="45" t="n">
        <f aca="false" t="array" ref="D21:D21">SUM(IF(YEAR('[1]Pricing Summary'!$AB$12:$AB$250)=YEAR($A21),'[1]Pricing Summary'!$AO$12:$AO$248))</f>
        <v>3534.84576514993</v>
      </c>
      <c r="E21" s="46" t="n">
        <f aca="false">C21/D21</f>
        <v>523.368061547686</v>
      </c>
      <c r="F21" s="47" t="n">
        <f aca="false" t="array" ref="F21:F21">SUM(IF(YEAR('[1]Pricing Summary'!$AB$12:$AB$250)=YEAR($A21),'[1]Pricing Summary'!$AK$12:$AK$248))/12</f>
        <v>33.661465953127</v>
      </c>
      <c r="G21" s="47" t="n">
        <f aca="false">VLOOKUP(B21,'[1]Pricing Summary'!P$17:Q$36,2)</f>
        <v>6.41297835036976</v>
      </c>
      <c r="H21" s="48" t="n">
        <f aca="false">F21/G21</f>
        <v>5.2489598614014</v>
      </c>
      <c r="I21" s="48" t="n">
        <v>7</v>
      </c>
      <c r="J21" s="49" t="n">
        <f aca="false">H21-I21</f>
        <v>-1.7510401385986</v>
      </c>
      <c r="K21" s="50" t="n">
        <f aca="false">E21*24*H21/10000</f>
        <v>6.59313107472782</v>
      </c>
      <c r="L21" s="54" t="n">
        <f aca="false" t="array" ref="L21:L21">-(SUM(IF(YEAR([1]GasPosn!$A$12:$A$188)=YEAR(A21),[1]GasPosn!$D$12:$D$188))*1.055/D21*24+SUM(IF(YEAR([1]GasPosn!$A$329:$A$445)=YEAR(A21),[1]GasPosn!$D$329:$D$445))/D21*24)</f>
        <v>-0</v>
      </c>
      <c r="M21" s="51" t="n">
        <f aca="false">L21/K21</f>
        <v>-0</v>
      </c>
      <c r="N21" s="53" t="n">
        <f aca="false" t="array" ref="N21:N21">-(SUM(IF(YEAR([1]GasPosn!$A$200:$A$316)=YEAR(A21),[1]GasPosn!$D$200:$D$316))*1.055/D21*24+SUM(IF(YEAR([1]GasPosn!$A$329:$A$445)=YEAR(A21),[1]GasPosn!$D$329:$D$445))/D21*24)</f>
        <v>-0</v>
      </c>
      <c r="O21" s="3"/>
      <c r="P21" s="40"/>
      <c r="Q21" s="41"/>
      <c r="R21" s="40"/>
      <c r="S21" s="42"/>
      <c r="T21" s="3"/>
      <c r="U21" s="3"/>
    </row>
    <row r="22" customFormat="false" ht="12.75" hidden="false" customHeight="false" outlineLevel="0" collapsed="false">
      <c r="A22" s="29" t="n">
        <v>42736</v>
      </c>
      <c r="B22" s="43" t="s">
        <v>39</v>
      </c>
      <c r="C22" s="44" t="n">
        <f aca="false" t="array" ref="C22:C22">SUM(IF(YEAR([2]EnergyCurve!$D$30:$D$300)=YEAR($A22),[2]EnergyCurve!$O$30:$O$300))+SUM(IF(YEAR([2]EnergyCurve!$D$30:$D$300)=YEAR($A22),[2]EnergyCurve!$P$30:$P$300))+SUM(IF(YEAR([2]EnergyCurve!$D$30:$D$300)=YEAR($A22),[2]EnergyCurve!$Q$30:$Q$300))+SUM(IF(YEAR([2]EnergyCurve!$D$30:$D$300)=YEAR($A22),[2]EnergyCurve!$R$30:$R$300))+SUM(IF(YEAR([2]OperatingCurve!$D$30:$D$300)=YEAR($A22),[2]OperatingCurve!$O$30:$O$300))</f>
        <v>1717766.96044922</v>
      </c>
      <c r="D22" s="45" t="n">
        <f aca="false" t="array" ref="D22:D22">SUM(IF(YEAR('[1]Pricing Summary'!$AB$12:$AB$250)=YEAR($A22),'[1]Pricing Summary'!$AO$12:$AO$248))</f>
        <v>3288.36604511851</v>
      </c>
      <c r="E22" s="46" t="n">
        <f aca="false">C22/D22</f>
        <v>522.377051970597</v>
      </c>
      <c r="F22" s="47" t="n">
        <f aca="false" t="array" ref="F22:F22">SUM(IF(YEAR('[1]Pricing Summary'!$AB$12:$AB$250)=YEAR($A22),'[1]Pricing Summary'!$AK$12:$AK$248))/12</f>
        <v>33.632532471148</v>
      </c>
      <c r="G22" s="47" t="n">
        <f aca="false">VLOOKUP(B22,'[1]Pricing Summary'!P$17:Q$36,2)</f>
        <v>6.62791106120575</v>
      </c>
      <c r="H22" s="48" t="n">
        <f aca="false">F22/G22</f>
        <v>5.07437896504144</v>
      </c>
      <c r="I22" s="48" t="n">
        <v>7</v>
      </c>
      <c r="J22" s="49" t="n">
        <f aca="false">H22-I22</f>
        <v>-1.92562103495856</v>
      </c>
      <c r="K22" s="50" t="n">
        <f aca="false">E22*24*H22/10000</f>
        <v>6.3617738984159</v>
      </c>
      <c r="L22" s="54" t="n">
        <f aca="false" t="array" ref="L22:L22">-(SUM(IF(YEAR([1]GasPosn!$A$12:$A$188)=YEAR(A22),[1]GasPosn!$D$12:$D$188))*1.055/D22*24+SUM(IF(YEAR([1]GasPosn!$A$329:$A$445)=YEAR(A22),[1]GasPosn!$D$329:$D$445))/D22*24)</f>
        <v>-0</v>
      </c>
      <c r="M22" s="51" t="n">
        <f aca="false">L22/K22</f>
        <v>-0</v>
      </c>
      <c r="N22" s="53" t="n">
        <f aca="false" t="array" ref="N22:N22">-(SUM(IF(YEAR([1]GasPosn!$A$200:$A$316)=YEAR(A22),[1]GasPosn!$D$200:$D$316))*1.055/D22*24+SUM(IF(YEAR([1]GasPosn!$A$329:$A$445)=YEAR(A22),[1]GasPosn!$D$329:$D$445))/D22*24)</f>
        <v>-0</v>
      </c>
      <c r="O22" s="3"/>
      <c r="P22" s="40"/>
      <c r="Q22" s="41"/>
      <c r="R22" s="40"/>
      <c r="S22" s="42"/>
      <c r="T22" s="3"/>
      <c r="U22" s="3"/>
    </row>
    <row r="23" customFormat="false" ht="12.75" hidden="false" customHeight="false" outlineLevel="0" collapsed="false">
      <c r="A23" s="29" t="n">
        <v>43101</v>
      </c>
      <c r="B23" s="43" t="s">
        <v>40</v>
      </c>
      <c r="C23" s="44" t="n">
        <f aca="false" t="array" ref="C23:C23">SUM(IF(YEAR([2]EnergyCurve!$D$30:$D$300)=YEAR($A23),[2]EnergyCurve!$O$30:$O$300))+SUM(IF(YEAR([2]EnergyCurve!$D$30:$D$300)=YEAR($A23),[2]EnergyCurve!$P$30:$P$300))+SUM(IF(YEAR([2]EnergyCurve!$D$30:$D$300)=YEAR($A23),[2]EnergyCurve!$Q$30:$Q$300))+SUM(IF(YEAR([2]EnergyCurve!$D$30:$D$300)=YEAR($A23),[2]EnergyCurve!$R$30:$R$300))+SUM(IF(YEAR([2]OperatingCurve!$D$30:$D$300)=YEAR($A23),[2]OperatingCurve!$O$30:$O$300))</f>
        <v>1605272.67480469</v>
      </c>
      <c r="D23" s="45" t="n">
        <f aca="false" t="array" ref="D23:D23">SUM(IF(YEAR('[1]Pricing Summary'!$AB$12:$AB$250)=YEAR($A23),'[1]Pricing Summary'!$AO$12:$AO$248))</f>
        <v>3073.42664738179</v>
      </c>
      <c r="E23" s="46" t="n">
        <f aca="false">C23/D23</f>
        <v>522.307137595816</v>
      </c>
      <c r="F23" s="47" t="n">
        <f aca="false" t="array" ref="F23:F23">SUM(IF(YEAR('[1]Pricing Summary'!$AB$12:$AB$250)=YEAR($A23),'[1]Pricing Summary'!$AK$12:$AK$248))/12</f>
        <v>33.6587747216876</v>
      </c>
      <c r="G23" s="47" t="n">
        <f aca="false">VLOOKUP(B23,'[1]Pricing Summary'!P$17:Q$36,2)</f>
        <v>6.82546741836865</v>
      </c>
      <c r="H23" s="48" t="n">
        <f aca="false">F23/G23</f>
        <v>4.93135087438926</v>
      </c>
      <c r="I23" s="48" t="n">
        <v>7</v>
      </c>
      <c r="J23" s="49" t="n">
        <f aca="false">H23-I23</f>
        <v>-2.06864912561074</v>
      </c>
      <c r="K23" s="50" t="n">
        <f aca="false">E23*24*H23/10000</f>
        <v>6.18163142323891</v>
      </c>
      <c r="L23" s="54" t="n">
        <f aca="false" t="array" ref="L23:L23">-(SUM(IF(YEAR([1]GasPosn!$A$12:$A$188)=YEAR(A23),[1]GasPosn!$D$12:$D$188))*1.055/D23*24+SUM(IF(YEAR([1]GasPosn!$A$329:$A$445)=YEAR(A23),[1]GasPosn!$D$329:$D$445))/D23*24)</f>
        <v>-0</v>
      </c>
      <c r="M23" s="51" t="n">
        <f aca="false">L23/K23</f>
        <v>-0</v>
      </c>
      <c r="N23" s="53" t="n">
        <f aca="false" t="array" ref="N23:N23">-(SUM(IF(YEAR([1]GasPosn!$A$200:$A$316)=YEAR(A23),[1]GasPosn!$D$200:$D$316))*1.055/D23*24+SUM(IF(YEAR([1]GasPosn!$A$329:$A$445)=YEAR(A23),[1]GasPosn!$D$329:$D$445))/D23*24)</f>
        <v>-0</v>
      </c>
      <c r="O23" s="3"/>
      <c r="P23" s="40"/>
      <c r="Q23" s="41"/>
      <c r="R23" s="40"/>
      <c r="S23" s="42"/>
      <c r="T23" s="3"/>
      <c r="U23" s="3"/>
    </row>
    <row r="24" customFormat="false" ht="12.75" hidden="false" customHeight="false" outlineLevel="0" collapsed="false">
      <c r="A24" s="29" t="n">
        <v>43466</v>
      </c>
      <c r="B24" s="43" t="s">
        <v>41</v>
      </c>
      <c r="C24" s="44" t="n">
        <f aca="false" t="array" ref="C24:C24">SUM(IF(YEAR([2]EnergyCurve!$D$30:$D$300)=YEAR($A24),[2]EnergyCurve!$O$30:$O$300))+SUM(IF(YEAR([2]EnergyCurve!$D$30:$D$300)=YEAR($A24),[2]EnergyCurve!$P$30:$P$300))+SUM(IF(YEAR([2]EnergyCurve!$D$30:$D$300)=YEAR($A24),[2]EnergyCurve!$Q$30:$Q$300))+SUM(IF(YEAR([2]EnergyCurve!$D$30:$D$300)=YEAR($A24),[2]EnergyCurve!$R$30:$R$300))+SUM(IF(YEAR([2]OperatingCurve!$D$30:$D$300)=YEAR($A24),[2]OperatingCurve!$O$30:$O$300))</f>
        <v>1453611.53344727</v>
      </c>
      <c r="D24" s="45" t="n">
        <f aca="false" t="array" ref="D24:D24">SUM(IF(YEAR('[1]Pricing Summary'!$AB$12:$AB$250)=YEAR($A24),'[1]Pricing Summary'!$AO$12:$AO$248))</f>
        <v>2870.66704584325</v>
      </c>
      <c r="E24" s="46" t="n">
        <f aca="false">C24/D24</f>
        <v>506.367164924998</v>
      </c>
      <c r="F24" s="47" t="n">
        <f aca="false" t="array" ref="F24:F24">SUM(IF(YEAR('[1]Pricing Summary'!$AB$12:$AB$250)=YEAR($A24),'[1]Pricing Summary'!$AK$12:$AK$248))/12</f>
        <v>33.657431328004</v>
      </c>
      <c r="G24" s="47" t="n">
        <f aca="false">VLOOKUP(B24,'[1]Pricing Summary'!P$17:Q$36,2)</f>
        <v>7.02082661801797</v>
      </c>
      <c r="H24" s="48" t="n">
        <f aca="false">F24/G24</f>
        <v>4.79394139169124</v>
      </c>
      <c r="I24" s="48" t="n">
        <v>7</v>
      </c>
      <c r="J24" s="49" t="n">
        <f aca="false">H24-I24</f>
        <v>-2.20605860830876</v>
      </c>
      <c r="K24" s="50" t="n">
        <f aca="false">E24*24*H24/10000</f>
        <v>5.8259868271855</v>
      </c>
      <c r="L24" s="54" t="n">
        <f aca="false" t="array" ref="L24:L24">-(SUM(IF(YEAR([1]GasPosn!$A$12:$A$188)=YEAR(A24),[1]GasPosn!$D$12:$D$188))*1.055/D24*24+SUM(IF(YEAR([1]GasPosn!$A$329:$A$445)=YEAR(A24),[1]GasPosn!$D$329:$D$445))/D24*24)</f>
        <v>-0</v>
      </c>
      <c r="M24" s="51" t="n">
        <f aca="false">L24/K24</f>
        <v>-0</v>
      </c>
      <c r="N24" s="53" t="n">
        <f aca="false" t="array" ref="N24:N24">-(SUM(IF(YEAR([1]GasPosn!$A$200:$A$316)=YEAR(A24),[1]GasPosn!$D$200:$D$316))*1.055/D24*24+SUM(IF(YEAR([1]GasPosn!$A$329:$A$445)=YEAR(A24),[1]GasPosn!$D$329:$D$445))/D24*24)</f>
        <v>-0</v>
      </c>
      <c r="O24" s="3"/>
      <c r="P24" s="40"/>
      <c r="Q24" s="41"/>
      <c r="R24" s="40"/>
      <c r="S24" s="42"/>
      <c r="T24" s="3"/>
      <c r="U24" s="3"/>
    </row>
    <row r="25" customFormat="false" ht="13.5" hidden="false" customHeight="false" outlineLevel="0" collapsed="false">
      <c r="A25" s="29" t="n">
        <v>43831</v>
      </c>
      <c r="B25" s="55" t="s">
        <v>42</v>
      </c>
      <c r="C25" s="56" t="n">
        <f aca="false" t="array" ref="C25:C25">SUM(IF(YEAR([2]EnergyCurve!$D$30:$D$300)=YEAR($A25),[2]EnergyCurve!$O$30:$O$300))+SUM(IF(YEAR([2]EnergyCurve!$D$30:$D$300)=YEAR($A25),[2]EnergyCurve!$P$30:$P$300))+SUM(IF(YEAR([2]EnergyCurve!$D$30:$D$300)=YEAR($A25),[2]EnergyCurve!$Q$30:$Q$300))+SUM(IF(YEAR([2]EnergyCurve!$D$30:$D$300)=YEAR($A25),[2]EnergyCurve!$R$30:$R$300))+SUM(IF(YEAR([2]OperatingCurve!$D$30:$D$300)=YEAR($A25),[2]OperatingCurve!$O$30:$O$300))</f>
        <v>1339958.75390625</v>
      </c>
      <c r="D25" s="57" t="n">
        <f aca="false" t="array" ref="D25:D25">SUM(IF(YEAR('[1]Pricing Summary'!$AB$12:$AB$250)=YEAR($A25),'[1]Pricing Summary'!$AO$12:$AO$248))</f>
        <v>2686.61267177624</v>
      </c>
      <c r="E25" s="58" t="n">
        <f aca="false">C25/D25</f>
        <v>498.753976701949</v>
      </c>
      <c r="F25" s="59" t="n">
        <f aca="false" t="array" ref="F25:F25">SUM(IF(YEAR('[1]Pricing Summary'!$AB$12:$AB$250)=YEAR($A25),'[1]Pricing Summary'!$AK$12:$AK$248))/12</f>
        <v>33.6677465429218</v>
      </c>
      <c r="G25" s="59" t="n">
        <f aca="false">VLOOKUP(B25,'[1]Pricing Summary'!P$17:Q$36,2)</f>
        <v>7.21039390656003</v>
      </c>
      <c r="H25" s="60" t="n">
        <f aca="false">F25/G25</f>
        <v>4.66933526506656</v>
      </c>
      <c r="I25" s="60" t="n">
        <v>7</v>
      </c>
      <c r="J25" s="61" t="n">
        <f aca="false">H25-I25</f>
        <v>-2.33066473493344</v>
      </c>
      <c r="K25" s="62" t="n">
        <f aca="false">E25*24*H25/10000</f>
        <v>5.58923887681583</v>
      </c>
      <c r="L25" s="63" t="n">
        <f aca="false" t="array" ref="L25:L25">-(SUM(IF(YEAR([1]GasPosn!$A$12:$A$188)=YEAR(A25),[1]GasPosn!$D$12:$D$188))*1.055/D25*24+SUM(IF(YEAR([1]GasPosn!$A$329:$A$445)=YEAR(A25),[1]GasPosn!$D$329:$D$445))/D25*24)</f>
        <v>-0</v>
      </c>
      <c r="M25" s="64" t="n">
        <f aca="false">L25/K25</f>
        <v>-0</v>
      </c>
      <c r="N25" s="65" t="n">
        <f aca="false" t="array" ref="N25:N25">-(SUM(IF(YEAR([1]GasPosn!$A$200:$A$316)=YEAR(A25),[1]GasPosn!$D$200:$D$316))*1.055/D25*24+SUM(IF(YEAR([1]GasPosn!$A$329:$A$445)=YEAR(A25),[1]GasPosn!$D$329:$D$445))/D25*24)</f>
        <v>-0</v>
      </c>
      <c r="O25" s="3"/>
      <c r="P25" s="40"/>
      <c r="Q25" s="41"/>
      <c r="R25" s="40"/>
      <c r="S25" s="42"/>
      <c r="T25" s="3"/>
      <c r="U25" s="3"/>
    </row>
    <row r="26" customFormat="false" ht="13.5" hidden="false" customHeight="false" outlineLevel="0" collapsed="false">
      <c r="B26" s="20" t="s">
        <v>43</v>
      </c>
      <c r="C26" s="66" t="n">
        <f aca="false">SUM(C7:C25)</f>
        <v>47877907.8874301</v>
      </c>
      <c r="D26" s="22"/>
      <c r="E26" s="22"/>
      <c r="F26" s="22"/>
      <c r="G26" s="22"/>
      <c r="H26" s="22"/>
      <c r="I26" s="22"/>
      <c r="J26" s="22"/>
      <c r="K26" s="67" t="n">
        <f aca="false">SUM(K7:K25)*365</f>
        <v>52822.5636703289</v>
      </c>
      <c r="L26" s="67" t="n">
        <f aca="false">SUM(L7:L25)*365</f>
        <v>26259.6579751872</v>
      </c>
      <c r="M26" s="68" t="n">
        <f aca="false">L26/K26</f>
        <v>0.497129562644411</v>
      </c>
      <c r="N26" s="67" t="n">
        <f aca="false">SUM(N7:N25)*365</f>
        <v>18375.0181483746</v>
      </c>
      <c r="O26" s="3"/>
      <c r="P26" s="3"/>
      <c r="Q26" s="69"/>
      <c r="R26" s="28"/>
      <c r="S26" s="70"/>
      <c r="T26" s="3"/>
      <c r="U26" s="3"/>
    </row>
    <row r="27" customFormat="false" ht="12.75" hidden="false" customHeight="false" outlineLevel="0" collapsed="false">
      <c r="O27" s="3"/>
      <c r="P27" s="3"/>
      <c r="Q27" s="3"/>
      <c r="R27" s="3"/>
      <c r="S27" s="3"/>
      <c r="T27" s="3"/>
      <c r="U27" s="3"/>
    </row>
    <row r="28" customFormat="false" ht="12.75" hidden="false" customHeight="false" outlineLevel="0" collapsed="false">
      <c r="B28" s="0" t="s">
        <v>44</v>
      </c>
      <c r="O28" s="3"/>
      <c r="P28" s="3"/>
      <c r="Q28" s="3"/>
      <c r="R28" s="3"/>
      <c r="S28" s="3"/>
      <c r="T28" s="3"/>
      <c r="U28" s="3"/>
    </row>
    <row r="29" customFormat="false" ht="12.75" hidden="false" customHeight="false" outlineLevel="0" collapsed="false">
      <c r="O29" s="3"/>
      <c r="P29" s="3"/>
      <c r="Q29" s="3"/>
      <c r="R29" s="3"/>
      <c r="S29" s="3"/>
      <c r="T29" s="3"/>
      <c r="U29" s="3"/>
    </row>
    <row r="30" customFormat="false" ht="12.75" hidden="false" customHeight="false" outlineLevel="0" collapsed="false">
      <c r="O30" s="3"/>
      <c r="P30" s="3"/>
      <c r="Q30" s="3"/>
      <c r="R30" s="3"/>
      <c r="S30" s="3"/>
      <c r="T30" s="3"/>
      <c r="U30" s="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2001-03-28T14:25:32Z</dcterms:created>
  <dc:creator>s_mcrouch</dc:creator>
  <dc:description/>
  <dc:language>en-US</dc:language>
  <cp:lastModifiedBy>s_mcrouch</cp:lastModifiedBy>
  <cp:lastPrinted>2001-05-22T13:28:16Z</cp:lastPrinted>
  <cp:revision>0</cp:revision>
  <dc:subject/>
  <dc:title/>
</cp:coreProperties>
</file>