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externalReferences>
    <externalReference r:id="rId6"/>
    <externalReference r:id="rId7"/>
  </externalReferences>
  <definedNames>
    <definedName function="false" hidden="false" localSheetId="0" name="_xlnm.Print_Area" vbProcedure="false">Sheet1!$B$1:$M$30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<sst xmlns="http://schemas.openxmlformats.org/spreadsheetml/2006/main" count="46" uniqueCount="45">
  <si>
    <t xml:space="preserve">CONFIDENTIAL:  PPA - POWER AND GAS POSITIONS:</t>
  </si>
  <si>
    <t xml:space="preserve">Current to</t>
  </si>
  <si>
    <t xml:space="preserve">Hedgeable</t>
  </si>
  <si>
    <t xml:space="preserve">Current</t>
  </si>
  <si>
    <t xml:space="preserve">AECO</t>
  </si>
  <si>
    <t xml:space="preserve">Power Price</t>
  </si>
  <si>
    <t xml:space="preserve">Aeco Gas Price</t>
  </si>
  <si>
    <t xml:space="preserve">Heat Rate</t>
  </si>
  <si>
    <t xml:space="preserve">Jan 11/2001</t>
  </si>
  <si>
    <t xml:space="preserve">Beg. Year</t>
  </si>
  <si>
    <t xml:space="preserve">Volume</t>
  </si>
  <si>
    <t xml:space="preserve">Gas Hedges</t>
  </si>
  <si>
    <t xml:space="preserve">Hedge</t>
  </si>
  <si>
    <t xml:space="preserve">Power (MWh)</t>
  </si>
  <si>
    <t xml:space="preserve">Discount Days</t>
  </si>
  <si>
    <t xml:space="preserve">Power (MW)</t>
  </si>
  <si>
    <t xml:space="preserve">($/MWh)</t>
  </si>
  <si>
    <t xml:space="preserve">($/GJ)</t>
  </si>
  <si>
    <t xml:space="preserve">(GJ/MWh)</t>
  </si>
  <si>
    <t xml:space="preserve">Heat Rates</t>
  </si>
  <si>
    <t xml:space="preserve">HR Delta</t>
  </si>
  <si>
    <t xml:space="preserve"> (cont/day)</t>
  </si>
  <si>
    <t xml:space="preserve">(cont/day)</t>
  </si>
  <si>
    <t xml:space="preserve">% Hedged</t>
  </si>
  <si>
    <t xml:space="preserve">Cal 2002</t>
  </si>
  <si>
    <t xml:space="preserve">Cal 2003</t>
  </si>
  <si>
    <t xml:space="preserve">Cal 2004</t>
  </si>
  <si>
    <t xml:space="preserve">Cal 2005</t>
  </si>
  <si>
    <t xml:space="preserve">Cal 2006</t>
  </si>
  <si>
    <t xml:space="preserve">Cal 2007</t>
  </si>
  <si>
    <t xml:space="preserve">Cal 2008</t>
  </si>
  <si>
    <t xml:space="preserve">Cal 2009</t>
  </si>
  <si>
    <t xml:space="preserve">Cal 2010</t>
  </si>
  <si>
    <t xml:space="preserve">Cal 2011</t>
  </si>
  <si>
    <t xml:space="preserve">Cal 2012</t>
  </si>
  <si>
    <t xml:space="preserve">Cal 2013</t>
  </si>
  <si>
    <t xml:space="preserve">Cal 2014</t>
  </si>
  <si>
    <t xml:space="preserve">Cal 2015</t>
  </si>
  <si>
    <t xml:space="preserve">Cal 2016</t>
  </si>
  <si>
    <t xml:space="preserve">Cal 2017</t>
  </si>
  <si>
    <t xml:space="preserve">Cal 2018</t>
  </si>
  <si>
    <t xml:space="preserve">Cal 2019</t>
  </si>
  <si>
    <t xml:space="preserve">Cal 2020</t>
  </si>
  <si>
    <t xml:space="preserve">Total</t>
  </si>
  <si>
    <t xml:space="preserve">Note: Power position is 710MW * Availability factor (of 81-87%) - 9% transmission losses - hedges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</si>
</sst>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[$-409]m/d/yyyy"/>
    <numFmt numFmtId="166" formatCode="_(* #,##0.00_);_(* \(#,##0.00\);_(* \-??_);_(@_)"/>
    <numFmt numFmtId="167" formatCode="#,#00"/>
    <numFmt numFmtId="168" formatCode="_(* #,##0_);_(* \(#,##0\);_(* \-??_);_(@_)"/>
    <numFmt numFmtId="169" formatCode="0"/>
    <numFmt numFmtId="170" formatCode="[$-409]#,##0.00_);\(#,##0.00\)"/>
    <numFmt numFmtId="171" formatCode="0.00"/>
    <numFmt numFmtId="172" formatCode="0.00_);\(0.00\)"/>
    <numFmt numFmtId="173" formatCode="0.0"/>
    <numFmt numFmtId="174" formatCode="0%"/>
    <numFmt numFmtId="175" formatCode="0.00%"/>
    <numFmt numFmtId="176" formatCode="#,##0;[RED]#,##0"/>
  </numFmts>
  <fonts count="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9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4" fontId="0" fillId="0" borderId="0" applyFont="true" applyBorder="false" applyAlignment="false" applyProtection="false"/>
  </cellStyleXfs>
  <cellXfs count="7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6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5" fillId="0" borderId="1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5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externalLink" Target="externalLinks/externalLink2.xml"/><Relationship Id="rId8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Alberta/ALBERTASUM1127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alberta/alberta41127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radeSum"/>
      <sheetName val="Pricing Summary"/>
      <sheetName val="GasPosn"/>
      <sheetName val="Interest"/>
      <sheetName val="NymexData"/>
      <sheetName val="Cd"/>
      <sheetName val="Module1"/>
      <sheetName val="Module2"/>
    </sheetNames>
    <sheetDataSet>
      <sheetData sheetId="0">
        <row r="56">
          <cell r="A56">
            <v>37256</v>
          </cell>
        </row>
        <row r="56">
          <cell r="E56">
            <v>-96038.2568359375</v>
          </cell>
        </row>
        <row r="57">
          <cell r="A57">
            <v>37257</v>
          </cell>
        </row>
        <row r="57">
          <cell r="E57">
            <v>86997.0952148438</v>
          </cell>
        </row>
        <row r="58">
          <cell r="A58">
            <v>37288</v>
          </cell>
        </row>
        <row r="58">
          <cell r="E58">
            <v>76545.0546875</v>
          </cell>
        </row>
        <row r="59">
          <cell r="A59">
            <v>37316</v>
          </cell>
        </row>
        <row r="59">
          <cell r="E59">
            <v>70071.271484375</v>
          </cell>
        </row>
        <row r="60">
          <cell r="A60">
            <v>37347</v>
          </cell>
        </row>
        <row r="60">
          <cell r="E60">
            <v>101399.049805641</v>
          </cell>
        </row>
        <row r="61">
          <cell r="A61">
            <v>37377</v>
          </cell>
        </row>
        <row r="61">
          <cell r="E61">
            <v>110506.976867676</v>
          </cell>
        </row>
        <row r="62">
          <cell r="A62">
            <v>37408</v>
          </cell>
        </row>
        <row r="62">
          <cell r="E62">
            <v>107978.718811035</v>
          </cell>
        </row>
        <row r="63">
          <cell r="A63">
            <v>37438</v>
          </cell>
        </row>
        <row r="63">
          <cell r="E63">
            <v>299507.025390625</v>
          </cell>
        </row>
        <row r="64">
          <cell r="A64">
            <v>37469</v>
          </cell>
        </row>
        <row r="64">
          <cell r="E64">
            <v>295343.7890625</v>
          </cell>
        </row>
        <row r="65">
          <cell r="A65">
            <v>37500</v>
          </cell>
        </row>
        <row r="65">
          <cell r="E65">
            <v>296017.1171875</v>
          </cell>
        </row>
        <row r="66">
          <cell r="A66">
            <v>37530</v>
          </cell>
        </row>
        <row r="66">
          <cell r="E66">
            <v>95221.9769287109</v>
          </cell>
        </row>
        <row r="67">
          <cell r="A67">
            <v>37561</v>
          </cell>
        </row>
        <row r="67">
          <cell r="E67">
            <v>95739.2322692871</v>
          </cell>
        </row>
        <row r="68">
          <cell r="A68">
            <v>37591</v>
          </cell>
        </row>
        <row r="68">
          <cell r="E68">
            <v>104890.193481445</v>
          </cell>
        </row>
        <row r="69">
          <cell r="A69">
            <v>37622</v>
          </cell>
        </row>
        <row r="69">
          <cell r="E69">
            <v>428920.01171875</v>
          </cell>
        </row>
        <row r="70">
          <cell r="A70">
            <v>37653</v>
          </cell>
        </row>
        <row r="70">
          <cell r="E70">
            <v>387343.3515625</v>
          </cell>
        </row>
        <row r="71">
          <cell r="A71">
            <v>37681</v>
          </cell>
        </row>
        <row r="71">
          <cell r="E71">
            <v>428215.6640625</v>
          </cell>
        </row>
        <row r="72">
          <cell r="A72">
            <v>37712</v>
          </cell>
        </row>
        <row r="72">
          <cell r="E72">
            <v>412946.75</v>
          </cell>
        </row>
        <row r="73">
          <cell r="A73">
            <v>37742</v>
          </cell>
        </row>
        <row r="73">
          <cell r="E73">
            <v>426437.1796875</v>
          </cell>
        </row>
        <row r="74">
          <cell r="A74">
            <v>37773</v>
          </cell>
        </row>
        <row r="74">
          <cell r="E74">
            <v>410904.18359375</v>
          </cell>
        </row>
        <row r="75">
          <cell r="A75">
            <v>37803</v>
          </cell>
        </row>
        <row r="75">
          <cell r="E75">
            <v>422538.2578125</v>
          </cell>
        </row>
        <row r="76">
          <cell r="A76">
            <v>37834</v>
          </cell>
        </row>
        <row r="76">
          <cell r="E76">
            <v>421144.46875</v>
          </cell>
        </row>
        <row r="77">
          <cell r="A77">
            <v>37865</v>
          </cell>
        </row>
        <row r="77">
          <cell r="E77">
            <v>406110.57421875</v>
          </cell>
        </row>
        <row r="78">
          <cell r="A78">
            <v>37895</v>
          </cell>
        </row>
        <row r="78">
          <cell r="E78">
            <v>417045.80859375</v>
          </cell>
        </row>
        <row r="79">
          <cell r="A79">
            <v>37926</v>
          </cell>
        </row>
        <row r="79">
          <cell r="E79">
            <v>398963.53515625</v>
          </cell>
        </row>
        <row r="80">
          <cell r="A80">
            <v>37956</v>
          </cell>
        </row>
        <row r="80">
          <cell r="E80">
            <v>410861.69921875</v>
          </cell>
        </row>
        <row r="81">
          <cell r="A81">
            <v>37987</v>
          </cell>
        </row>
        <row r="81">
          <cell r="E81">
            <v>275309.23828125</v>
          </cell>
        </row>
        <row r="82">
          <cell r="A82">
            <v>38018</v>
          </cell>
        </row>
        <row r="82">
          <cell r="E82">
            <v>257506.849609375</v>
          </cell>
        </row>
        <row r="83">
          <cell r="A83">
            <v>38047</v>
          </cell>
        </row>
        <row r="83">
          <cell r="E83">
            <v>274545.08203125</v>
          </cell>
        </row>
        <row r="84">
          <cell r="A84">
            <v>38078</v>
          </cell>
        </row>
        <row r="84">
          <cell r="E84">
            <v>265518.375</v>
          </cell>
        </row>
        <row r="85">
          <cell r="A85">
            <v>38108</v>
          </cell>
        </row>
        <row r="85">
          <cell r="E85">
            <v>274367.400390625</v>
          </cell>
        </row>
        <row r="86">
          <cell r="A86">
            <v>38139</v>
          </cell>
        </row>
        <row r="86">
          <cell r="E86">
            <v>264219.578125</v>
          </cell>
        </row>
        <row r="87">
          <cell r="A87">
            <v>38169</v>
          </cell>
        </row>
        <row r="87">
          <cell r="E87">
            <v>272173.3671875</v>
          </cell>
        </row>
        <row r="88">
          <cell r="A88">
            <v>38200</v>
          </cell>
        </row>
        <row r="88">
          <cell r="E88">
            <v>271074.810546875</v>
          </cell>
        </row>
        <row r="89">
          <cell r="A89">
            <v>38231</v>
          </cell>
        </row>
        <row r="89">
          <cell r="E89">
            <v>261075.0234375</v>
          </cell>
        </row>
        <row r="90">
          <cell r="A90">
            <v>38261</v>
          </cell>
        </row>
        <row r="90">
          <cell r="E90">
            <v>268229.00390625</v>
          </cell>
        </row>
        <row r="91">
          <cell r="A91">
            <v>38292</v>
          </cell>
        </row>
        <row r="91">
          <cell r="E91">
            <v>254897.44140625</v>
          </cell>
        </row>
        <row r="92">
          <cell r="A92">
            <v>38322</v>
          </cell>
        </row>
        <row r="92">
          <cell r="E92">
            <v>262658.28125</v>
          </cell>
        </row>
        <row r="93">
          <cell r="A93">
            <v>38353</v>
          </cell>
        </row>
        <row r="93">
          <cell r="E93">
            <v>266912.287109375</v>
          </cell>
        </row>
        <row r="94">
          <cell r="A94">
            <v>38384</v>
          </cell>
        </row>
        <row r="94">
          <cell r="E94">
            <v>241038.3515625</v>
          </cell>
        </row>
      </sheetData>
      <sheetData sheetId="1">
        <row r="12">
          <cell r="AB12">
            <v>37256</v>
          </cell>
        </row>
        <row r="12">
          <cell r="AK12">
            <v>42.7488172174269</v>
          </cell>
        </row>
        <row r="12">
          <cell r="AO12">
            <v>742.171165882941</v>
          </cell>
        </row>
        <row r="13">
          <cell r="AB13">
            <v>37257</v>
          </cell>
        </row>
        <row r="13">
          <cell r="AK13">
            <v>45.2420401310805</v>
          </cell>
        </row>
        <row r="13">
          <cell r="AO13">
            <v>740.737808025294</v>
          </cell>
        </row>
        <row r="14">
          <cell r="AB14">
            <v>37288</v>
          </cell>
        </row>
        <row r="14">
          <cell r="AK14">
            <v>46.1071519003299</v>
          </cell>
        </row>
        <row r="14">
          <cell r="AO14">
            <v>667.890607255606</v>
          </cell>
        </row>
        <row r="15">
          <cell r="AB15">
            <v>37316</v>
          </cell>
        </row>
        <row r="15">
          <cell r="AK15">
            <v>45.0914407234323</v>
          </cell>
        </row>
        <row r="15">
          <cell r="AO15">
            <v>738.013487778727</v>
          </cell>
        </row>
        <row r="16">
          <cell r="AB16">
            <v>37347</v>
          </cell>
        </row>
        <row r="16">
          <cell r="AK16">
            <v>40.4832301001837</v>
          </cell>
        </row>
        <row r="16">
          <cell r="AO16">
            <v>712.946016723644</v>
          </cell>
        </row>
        <row r="17">
          <cell r="P17" t="str">
            <v>Bal 2002</v>
          </cell>
          <cell r="Q17">
            <v>3.92073029351126</v>
          </cell>
        </row>
        <row r="17">
          <cell r="AB17">
            <v>37377</v>
          </cell>
        </row>
        <row r="17">
          <cell r="AK17">
            <v>40.8157886338447</v>
          </cell>
        </row>
        <row r="17">
          <cell r="AO17">
            <v>735.255154670191</v>
          </cell>
        </row>
        <row r="18">
          <cell r="P18" t="str">
            <v>Cal 2003</v>
          </cell>
          <cell r="Q18">
            <v>4.44316618030977</v>
          </cell>
        </row>
        <row r="18">
          <cell r="AB18">
            <v>37408</v>
          </cell>
        </row>
        <row r="18">
          <cell r="AK18">
            <v>41.2185739722189</v>
          </cell>
        </row>
        <row r="18">
          <cell r="AO18">
            <v>710.160544984762</v>
          </cell>
        </row>
        <row r="19">
          <cell r="P19" t="str">
            <v>Cal 2004</v>
          </cell>
          <cell r="Q19">
            <v>4.56038180571057</v>
          </cell>
        </row>
        <row r="19">
          <cell r="AB19">
            <v>37438</v>
          </cell>
        </row>
        <row r="19">
          <cell r="AK19">
            <v>38.6010585448302</v>
          </cell>
        </row>
        <row r="19">
          <cell r="AO19">
            <v>732.270009134115</v>
          </cell>
        </row>
        <row r="20">
          <cell r="P20" t="str">
            <v>Cal 2005</v>
          </cell>
          <cell r="Q20">
            <v>4.71882893005523</v>
          </cell>
        </row>
        <row r="20">
          <cell r="AB20">
            <v>37469</v>
          </cell>
        </row>
        <row r="20">
          <cell r="AK20">
            <v>39.2883898195104</v>
          </cell>
        </row>
        <row r="20">
          <cell r="AO20">
            <v>730.554617011464</v>
          </cell>
        </row>
        <row r="21">
          <cell r="P21" t="str">
            <v>Cal 2006</v>
          </cell>
          <cell r="Q21">
            <v>4.84470233800706</v>
          </cell>
        </row>
        <row r="21">
          <cell r="AB21">
            <v>37500</v>
          </cell>
        </row>
        <row r="21">
          <cell r="AK21">
            <v>38.8050643425614</v>
          </cell>
        </row>
        <row r="21">
          <cell r="AO21">
            <v>705.319486125126</v>
          </cell>
        </row>
        <row r="22">
          <cell r="P22" t="str">
            <v>Cal 2007</v>
          </cell>
          <cell r="Q22">
            <v>4.95754435130436</v>
          </cell>
        </row>
        <row r="22">
          <cell r="AB22">
            <v>37530</v>
          </cell>
        </row>
        <row r="22">
          <cell r="AK22">
            <v>43.9136875698477</v>
          </cell>
        </row>
        <row r="22">
          <cell r="AO22">
            <v>726.94777630071</v>
          </cell>
        </row>
        <row r="23">
          <cell r="P23" t="str">
            <v>Cal 2008</v>
          </cell>
          <cell r="Q23">
            <v>5.06697407488203</v>
          </cell>
        </row>
        <row r="23">
          <cell r="AB23">
            <v>37561</v>
          </cell>
        </row>
        <row r="23">
          <cell r="AK23">
            <v>47.1092649791472</v>
          </cell>
        </row>
        <row r="23">
          <cell r="AO23">
            <v>701.573912300222</v>
          </cell>
        </row>
        <row r="24">
          <cell r="P24" t="str">
            <v>Cal 2009</v>
          </cell>
          <cell r="Q24">
            <v>5.14646047021032</v>
          </cell>
        </row>
        <row r="24">
          <cell r="AB24">
            <v>37591</v>
          </cell>
        </row>
        <row r="24">
          <cell r="AK24">
            <v>49.900235578878</v>
          </cell>
        </row>
        <row r="24">
          <cell r="AO24">
            <v>722.860955719698</v>
          </cell>
        </row>
        <row r="25">
          <cell r="P25" t="str">
            <v>Cal 2010</v>
          </cell>
          <cell r="Q25">
            <v>5.22943936473855</v>
          </cell>
        </row>
        <row r="25">
          <cell r="AB25">
            <v>37622</v>
          </cell>
        </row>
        <row r="25">
          <cell r="AK25">
            <v>41.4069871808835</v>
          </cell>
        </row>
        <row r="25">
          <cell r="AO25">
            <v>720.64293717558</v>
          </cell>
        </row>
        <row r="26">
          <cell r="P26" t="str">
            <v>Cal 2011</v>
          </cell>
          <cell r="Q26">
            <v>5.36210187062694</v>
          </cell>
        </row>
        <row r="26">
          <cell r="AB26">
            <v>37653</v>
          </cell>
        </row>
        <row r="26">
          <cell r="AK26">
            <v>40.4900167679749</v>
          </cell>
        </row>
        <row r="26">
          <cell r="AO26">
            <v>648.951733139018</v>
          </cell>
        </row>
        <row r="27">
          <cell r="P27" t="str">
            <v>Cal 2012</v>
          </cell>
          <cell r="Q27">
            <v>5.47663293462417</v>
          </cell>
        </row>
        <row r="27">
          <cell r="AB27">
            <v>37681</v>
          </cell>
        </row>
        <row r="27">
          <cell r="AK27">
            <v>38.9079981530479</v>
          </cell>
        </row>
        <row r="27">
          <cell r="AO27">
            <v>716.149917459227</v>
          </cell>
        </row>
        <row r="28">
          <cell r="P28" t="str">
            <v>Cal 2013</v>
          </cell>
          <cell r="Q28">
            <v>5.57778407787856</v>
          </cell>
        </row>
        <row r="28">
          <cell r="AB28">
            <v>37712</v>
          </cell>
        </row>
        <row r="28">
          <cell r="AK28">
            <v>37.1494138513172</v>
          </cell>
        </row>
        <row r="28">
          <cell r="AO28">
            <v>690.702282043346</v>
          </cell>
        </row>
        <row r="29">
          <cell r="P29" t="str">
            <v>Cal 2014</v>
          </cell>
          <cell r="Q29">
            <v>5.68315385375026</v>
          </cell>
        </row>
        <row r="29">
          <cell r="AB29">
            <v>37742</v>
          </cell>
        </row>
        <row r="29">
          <cell r="AK29">
            <v>37.0065283559218</v>
          </cell>
        </row>
        <row r="29">
          <cell r="AO29">
            <v>711.190750185682</v>
          </cell>
        </row>
        <row r="30">
          <cell r="P30" t="str">
            <v>Cal 2015</v>
          </cell>
          <cell r="Q30">
            <v>5.74153890164692</v>
          </cell>
        </row>
        <row r="30">
          <cell r="AB30">
            <v>37773</v>
          </cell>
        </row>
        <row r="30">
          <cell r="AK30">
            <v>37.4191873888851</v>
          </cell>
        </row>
        <row r="30">
          <cell r="AO30">
            <v>685.751234778311</v>
          </cell>
        </row>
        <row r="31">
          <cell r="P31" t="str">
            <v>Cal 2016</v>
          </cell>
          <cell r="Q31">
            <v>5.90878194968365</v>
          </cell>
        </row>
        <row r="31">
          <cell r="AB31">
            <v>37803</v>
          </cell>
        </row>
        <row r="31">
          <cell r="AK31">
            <v>37.9709884881748</v>
          </cell>
        </row>
        <row r="31">
          <cell r="AO31">
            <v>705.919872375885</v>
          </cell>
        </row>
        <row r="32">
          <cell r="P32" t="str">
            <v>Cal 2017</v>
          </cell>
          <cell r="Q32">
            <v>6.06051747397223</v>
          </cell>
        </row>
        <row r="32">
          <cell r="AB32">
            <v>37834</v>
          </cell>
        </row>
        <row r="32">
          <cell r="AK32">
            <v>38.346030063194</v>
          </cell>
        </row>
        <row r="32">
          <cell r="AO32">
            <v>703.124267733057</v>
          </cell>
        </row>
        <row r="33">
          <cell r="P33" t="str">
            <v>Cal 2018</v>
          </cell>
          <cell r="Q33">
            <v>6.18456615778576</v>
          </cell>
        </row>
        <row r="33">
          <cell r="AB33">
            <v>37865</v>
          </cell>
        </row>
        <row r="33">
          <cell r="AK33">
            <v>38.3630419093452</v>
          </cell>
        </row>
        <row r="33">
          <cell r="AO33">
            <v>677.723067247185</v>
          </cell>
        </row>
        <row r="34">
          <cell r="P34" t="str">
            <v>Cal 2019</v>
          </cell>
          <cell r="Q34">
            <v>6.30304445771183</v>
          </cell>
        </row>
        <row r="34">
          <cell r="AB34">
            <v>37895</v>
          </cell>
        </row>
        <row r="34">
          <cell r="AK34">
            <v>38.9709118788729</v>
          </cell>
        </row>
        <row r="34">
          <cell r="AO34">
            <v>697.398207794323</v>
          </cell>
        </row>
        <row r="35">
          <cell r="P35" t="str">
            <v>Cal 2020</v>
          </cell>
          <cell r="Q35">
            <v>6.41145131002878</v>
          </cell>
        </row>
        <row r="35">
          <cell r="AB35">
            <v>37926</v>
          </cell>
        </row>
        <row r="35">
          <cell r="AK35">
            <v>41.1047206837892</v>
          </cell>
        </row>
        <row r="35">
          <cell r="AO35">
            <v>672.039587310589</v>
          </cell>
        </row>
        <row r="36">
          <cell r="P36" t="str">
            <v>Cal 2021</v>
          </cell>
          <cell r="Q36" t="e">
            <v>#VALUE!</v>
          </cell>
        </row>
        <row r="36">
          <cell r="AB36">
            <v>37956</v>
          </cell>
        </row>
        <row r="36">
          <cell r="AK36">
            <v>43.1622413873386</v>
          </cell>
        </row>
        <row r="36">
          <cell r="AO36">
            <v>691.430157105979</v>
          </cell>
        </row>
        <row r="37">
          <cell r="AB37">
            <v>37987</v>
          </cell>
        </row>
        <row r="37">
          <cell r="AK37">
            <v>41.2006159058177</v>
          </cell>
        </row>
        <row r="37">
          <cell r="AO37">
            <v>688.581933083936</v>
          </cell>
        </row>
        <row r="38">
          <cell r="AB38">
            <v>38018</v>
          </cell>
        </row>
        <row r="38">
          <cell r="AK38">
            <v>40.1683867123663</v>
          </cell>
        </row>
        <row r="38">
          <cell r="AO38">
            <v>641.571679620038</v>
          </cell>
        </row>
        <row r="39">
          <cell r="AB39">
            <v>38047</v>
          </cell>
        </row>
        <row r="39">
          <cell r="AK39">
            <v>38.7459061153436</v>
          </cell>
        </row>
        <row r="39">
          <cell r="AO39">
            <v>682.926675200046</v>
          </cell>
        </row>
        <row r="40">
          <cell r="AB40">
            <v>38078</v>
          </cell>
        </row>
        <row r="40">
          <cell r="AK40">
            <v>35.9489938020339</v>
          </cell>
        </row>
        <row r="40">
          <cell r="AO40">
            <v>658.065800714643</v>
          </cell>
        </row>
        <row r="41">
          <cell r="AB41">
            <v>38108</v>
          </cell>
        </row>
        <row r="41">
          <cell r="AK41">
            <v>35.6141688803248</v>
          </cell>
        </row>
        <row r="41">
          <cell r="AO41">
            <v>676.98926049618</v>
          </cell>
        </row>
        <row r="42">
          <cell r="AB42">
            <v>38139</v>
          </cell>
        </row>
        <row r="42">
          <cell r="AK42">
            <v>36.404565558997</v>
          </cell>
        </row>
        <row r="42">
          <cell r="AO42">
            <v>652.230224784575</v>
          </cell>
        </row>
        <row r="43">
          <cell r="AB43">
            <v>38169</v>
          </cell>
        </row>
        <row r="43">
          <cell r="AK43">
            <v>36.7567722193566</v>
          </cell>
        </row>
        <row r="43">
          <cell r="AO43">
            <v>670.868336826397</v>
          </cell>
        </row>
        <row r="44">
          <cell r="AB44">
            <v>38200</v>
          </cell>
        </row>
        <row r="44">
          <cell r="AK44">
            <v>37.3226018770164</v>
          </cell>
        </row>
        <row r="44">
          <cell r="AO44">
            <v>667.689330721348</v>
          </cell>
        </row>
        <row r="45">
          <cell r="AB45">
            <v>38231</v>
          </cell>
        </row>
        <row r="45">
          <cell r="AK45">
            <v>37.0741794809255</v>
          </cell>
        </row>
        <row r="45">
          <cell r="AO45">
            <v>643.100596793833</v>
          </cell>
        </row>
        <row r="46">
          <cell r="AB46">
            <v>38261</v>
          </cell>
        </row>
        <row r="46">
          <cell r="AK46">
            <v>37.2155535471491</v>
          </cell>
        </row>
        <row r="46">
          <cell r="AO46">
            <v>661.303240522955</v>
          </cell>
        </row>
        <row r="47">
          <cell r="AB47">
            <v>38292</v>
          </cell>
        </row>
        <row r="47">
          <cell r="AK47">
            <v>39.6879963744113</v>
          </cell>
        </row>
        <row r="47">
          <cell r="AO47">
            <v>636.838300147166</v>
          </cell>
        </row>
        <row r="48">
          <cell r="AB48">
            <v>38322</v>
          </cell>
        </row>
        <row r="48">
          <cell r="AK48">
            <v>41.7688909139002</v>
          </cell>
        </row>
        <row r="48">
          <cell r="AO48">
            <v>654.806837845077</v>
          </cell>
        </row>
        <row r="49">
          <cell r="AB49">
            <v>38353</v>
          </cell>
        </row>
        <row r="49">
          <cell r="AK49">
            <v>40.5585369210766</v>
          </cell>
        </row>
        <row r="49">
          <cell r="AO49">
            <v>651.780267542191</v>
          </cell>
        </row>
        <row r="50">
          <cell r="AB50">
            <v>38384</v>
          </cell>
        </row>
        <row r="50">
          <cell r="AK50">
            <v>39.7713020310277</v>
          </cell>
        </row>
        <row r="50">
          <cell r="AO50">
            <v>586.149430969926</v>
          </cell>
        </row>
        <row r="51">
          <cell r="AB51">
            <v>38412</v>
          </cell>
        </row>
        <row r="51">
          <cell r="AK51">
            <v>38.2707787998961</v>
          </cell>
        </row>
        <row r="51">
          <cell r="AO51">
            <v>645.950344722138</v>
          </cell>
        </row>
        <row r="52">
          <cell r="AB52">
            <v>38443</v>
          </cell>
        </row>
        <row r="52">
          <cell r="AK52">
            <v>35.5387834520839</v>
          </cell>
        </row>
        <row r="52">
          <cell r="AO52">
            <v>622.186737098429</v>
          </cell>
        </row>
        <row r="53">
          <cell r="AB53">
            <v>38473</v>
          </cell>
        </row>
        <row r="53">
          <cell r="AK53">
            <v>35.338597792368</v>
          </cell>
        </row>
        <row r="53">
          <cell r="AO53">
            <v>639.829839367165</v>
          </cell>
        </row>
        <row r="54">
          <cell r="AB54">
            <v>38504</v>
          </cell>
        </row>
        <row r="54">
          <cell r="AK54">
            <v>36.0259533550558</v>
          </cell>
        </row>
        <row r="54">
          <cell r="AO54">
            <v>616.219083737896</v>
          </cell>
        </row>
        <row r="55">
          <cell r="AB55">
            <v>38534</v>
          </cell>
        </row>
        <row r="55">
          <cell r="AK55">
            <v>36.2520435375208</v>
          </cell>
        </row>
        <row r="55">
          <cell r="AO55">
            <v>633.618619529001</v>
          </cell>
        </row>
        <row r="56">
          <cell r="AB56">
            <v>38565</v>
          </cell>
        </row>
        <row r="56">
          <cell r="AK56">
            <v>37.0457378856924</v>
          </cell>
        </row>
        <row r="56">
          <cell r="AO56">
            <v>630.428569008187</v>
          </cell>
        </row>
        <row r="57">
          <cell r="AB57">
            <v>38596</v>
          </cell>
        </row>
        <row r="57">
          <cell r="AK57">
            <v>36.6853948275939</v>
          </cell>
        </row>
        <row r="57">
          <cell r="AO57">
            <v>607.057363277214</v>
          </cell>
        </row>
        <row r="58">
          <cell r="AB58">
            <v>38626</v>
          </cell>
        </row>
        <row r="58">
          <cell r="AK58">
            <v>36.8151188261659</v>
          </cell>
        </row>
        <row r="58">
          <cell r="AO58">
            <v>624.087839536518</v>
          </cell>
        </row>
        <row r="59">
          <cell r="AB59">
            <v>38657</v>
          </cell>
        </row>
        <row r="59">
          <cell r="AK59">
            <v>39.0751033823358</v>
          </cell>
        </row>
        <row r="59">
          <cell r="AO59">
            <v>600.881277740095</v>
          </cell>
        </row>
        <row r="60">
          <cell r="AB60">
            <v>38687</v>
          </cell>
        </row>
        <row r="60">
          <cell r="AK60">
            <v>40.9650070937794</v>
          </cell>
        </row>
        <row r="60">
          <cell r="AO60">
            <v>617.666112150043</v>
          </cell>
        </row>
        <row r="61">
          <cell r="AB61">
            <v>38718</v>
          </cell>
        </row>
        <row r="61">
          <cell r="AK61">
            <v>37.8000638160955</v>
          </cell>
        </row>
        <row r="61">
          <cell r="AO61">
            <v>614.372820585205</v>
          </cell>
        </row>
        <row r="62">
          <cell r="AB62">
            <v>38749</v>
          </cell>
        </row>
        <row r="62">
          <cell r="AK62">
            <v>37.1159441149017</v>
          </cell>
        </row>
        <row r="62">
          <cell r="AO62">
            <v>552.133982928814</v>
          </cell>
        </row>
        <row r="63">
          <cell r="AB63">
            <v>38777</v>
          </cell>
        </row>
        <row r="63">
          <cell r="AK63">
            <v>35.7910783039342</v>
          </cell>
        </row>
        <row r="63">
          <cell r="AO63">
            <v>608.051780120404</v>
          </cell>
        </row>
        <row r="64">
          <cell r="AB64">
            <v>38808</v>
          </cell>
        </row>
        <row r="64">
          <cell r="AK64">
            <v>33.1661692430333</v>
          </cell>
        </row>
        <row r="64">
          <cell r="AO64">
            <v>585.271869154708</v>
          </cell>
        </row>
        <row r="65">
          <cell r="AB65">
            <v>38838</v>
          </cell>
        </row>
        <row r="65">
          <cell r="AK65">
            <v>33.2577167188626</v>
          </cell>
        </row>
        <row r="65">
          <cell r="AO65">
            <v>601.446360814928</v>
          </cell>
        </row>
        <row r="66">
          <cell r="AB66">
            <v>38869</v>
          </cell>
        </row>
        <row r="66">
          <cell r="AK66">
            <v>33.8029581842746</v>
          </cell>
        </row>
        <row r="66">
          <cell r="AO66">
            <v>578.846201760998</v>
          </cell>
        </row>
        <row r="67">
          <cell r="AB67">
            <v>38899</v>
          </cell>
        </row>
        <row r="67">
          <cell r="AK67">
            <v>33.9836310331104</v>
          </cell>
        </row>
        <row r="67">
          <cell r="AO67">
            <v>594.773546860669</v>
          </cell>
        </row>
        <row r="68">
          <cell r="AB68">
            <v>38930</v>
          </cell>
        </row>
        <row r="68">
          <cell r="AK68">
            <v>34.7774423452819</v>
          </cell>
        </row>
        <row r="68">
          <cell r="AO68">
            <v>591.357874448923</v>
          </cell>
        </row>
        <row r="69">
          <cell r="AB69">
            <v>38961</v>
          </cell>
        </row>
        <row r="69">
          <cell r="AK69">
            <v>34.374498561347</v>
          </cell>
        </row>
        <row r="69">
          <cell r="AO69">
            <v>569.036475225419</v>
          </cell>
        </row>
        <row r="70">
          <cell r="AB70">
            <v>38991</v>
          </cell>
        </row>
        <row r="70">
          <cell r="AK70">
            <v>34.6374190172717</v>
          </cell>
        </row>
        <row r="70">
          <cell r="AO70">
            <v>584.59083817716</v>
          </cell>
        </row>
        <row r="71">
          <cell r="AB71">
            <v>39022</v>
          </cell>
        </row>
        <row r="71">
          <cell r="AK71">
            <v>36.5064263581223</v>
          </cell>
        </row>
        <row r="71">
          <cell r="AO71">
            <v>562.459159775072</v>
          </cell>
        </row>
        <row r="72">
          <cell r="AB72">
            <v>39052</v>
          </cell>
        </row>
        <row r="72">
          <cell r="AK72">
            <v>38.0863785621381</v>
          </cell>
        </row>
        <row r="72">
          <cell r="AO72">
            <v>577.845872274549</v>
          </cell>
        </row>
        <row r="73">
          <cell r="AB73">
            <v>39083</v>
          </cell>
        </row>
        <row r="73">
          <cell r="AK73">
            <v>38.8469706289785</v>
          </cell>
        </row>
        <row r="73">
          <cell r="AO73">
            <v>574.981542712195</v>
          </cell>
        </row>
        <row r="74">
          <cell r="AB74">
            <v>39114</v>
          </cell>
        </row>
        <row r="74">
          <cell r="AK74">
            <v>38.0061013917002</v>
          </cell>
        </row>
        <row r="74">
          <cell r="AO74">
            <v>516.962283155202</v>
          </cell>
        </row>
        <row r="75">
          <cell r="AB75">
            <v>39142</v>
          </cell>
        </row>
        <row r="75">
          <cell r="AK75">
            <v>36.584834557202</v>
          </cell>
        </row>
        <row r="75">
          <cell r="AO75">
            <v>569.529803898613</v>
          </cell>
        </row>
        <row r="76">
          <cell r="AB76">
            <v>39173</v>
          </cell>
        </row>
        <row r="76">
          <cell r="AK76">
            <v>34.082465456069</v>
          </cell>
        </row>
        <row r="76">
          <cell r="AO76">
            <v>548.461117253333</v>
          </cell>
        </row>
        <row r="77">
          <cell r="AB77">
            <v>39203</v>
          </cell>
        </row>
        <row r="77">
          <cell r="AK77">
            <v>34.0840779092614</v>
          </cell>
        </row>
        <row r="77">
          <cell r="AO77">
            <v>563.893780929275</v>
          </cell>
        </row>
        <row r="78">
          <cell r="AB78">
            <v>39234</v>
          </cell>
        </row>
        <row r="78">
          <cell r="AK78">
            <v>34.5374697439219</v>
          </cell>
        </row>
        <row r="78">
          <cell r="AO78">
            <v>543.007247756422</v>
          </cell>
        </row>
        <row r="79">
          <cell r="AB79">
            <v>39264</v>
          </cell>
        </row>
        <row r="79">
          <cell r="AK79">
            <v>34.8424961189655</v>
          </cell>
        </row>
        <row r="79">
          <cell r="AO79">
            <v>558.259370135491</v>
          </cell>
        </row>
        <row r="80">
          <cell r="AB80">
            <v>39295</v>
          </cell>
        </row>
        <row r="80">
          <cell r="AK80">
            <v>35.548429781342</v>
          </cell>
        </row>
        <row r="80">
          <cell r="AO80">
            <v>555.396946441745</v>
          </cell>
        </row>
        <row r="81">
          <cell r="AB81">
            <v>39326</v>
          </cell>
        </row>
        <row r="81">
          <cell r="AK81">
            <v>34.9875434777867</v>
          </cell>
        </row>
        <row r="81">
          <cell r="AO81">
            <v>534.786019526444</v>
          </cell>
        </row>
        <row r="82">
          <cell r="AB82">
            <v>39356</v>
          </cell>
        </row>
        <row r="82">
          <cell r="AK82">
            <v>35.4891478314067</v>
          </cell>
        </row>
        <row r="82">
          <cell r="AO82">
            <v>549.767012259994</v>
          </cell>
        </row>
        <row r="83">
          <cell r="AB83">
            <v>39387</v>
          </cell>
        </row>
        <row r="83">
          <cell r="AK83">
            <v>37.367290079301</v>
          </cell>
        </row>
        <row r="83">
          <cell r="AO83">
            <v>529.339350186856</v>
          </cell>
        </row>
        <row r="84">
          <cell r="AB84">
            <v>39417</v>
          </cell>
        </row>
        <row r="84">
          <cell r="AK84">
            <v>38.9185118449411</v>
          </cell>
        </row>
        <row r="84">
          <cell r="AO84">
            <v>544.141384547851</v>
          </cell>
        </row>
        <row r="85">
          <cell r="AB85">
            <v>39448</v>
          </cell>
        </row>
        <row r="85">
          <cell r="AK85">
            <v>39.7077373497122</v>
          </cell>
        </row>
        <row r="85">
          <cell r="AO85">
            <v>541.284447118321</v>
          </cell>
        </row>
        <row r="86">
          <cell r="AB86">
            <v>39479</v>
          </cell>
        </row>
        <row r="86">
          <cell r="AK86">
            <v>38.9018387072054</v>
          </cell>
        </row>
        <row r="86">
          <cell r="AO86">
            <v>503.833828893648</v>
          </cell>
        </row>
        <row r="87">
          <cell r="AB87">
            <v>39508</v>
          </cell>
        </row>
        <row r="87">
          <cell r="AK87">
            <v>37.3137234571197</v>
          </cell>
        </row>
        <row r="87">
          <cell r="AO87">
            <v>535.759332621436</v>
          </cell>
        </row>
        <row r="88">
          <cell r="AB88">
            <v>39539</v>
          </cell>
        </row>
        <row r="88">
          <cell r="AK88">
            <v>34.9687536379024</v>
          </cell>
        </row>
        <row r="88">
          <cell r="AO88">
            <v>515.789863193734</v>
          </cell>
        </row>
        <row r="89">
          <cell r="AB89">
            <v>39569</v>
          </cell>
        </row>
        <row r="89">
          <cell r="AK89">
            <v>34.7654623791603</v>
          </cell>
        </row>
        <row r="89">
          <cell r="AO89">
            <v>530.14898747713</v>
          </cell>
        </row>
        <row r="90">
          <cell r="AB90">
            <v>39600</v>
          </cell>
        </row>
        <row r="90">
          <cell r="AK90">
            <v>35.2364617248877</v>
          </cell>
        </row>
        <row r="90">
          <cell r="AO90">
            <v>510.36390900848</v>
          </cell>
        </row>
        <row r="91">
          <cell r="AB91">
            <v>39630</v>
          </cell>
        </row>
        <row r="91">
          <cell r="AK91">
            <v>35.7175142167188</v>
          </cell>
        </row>
        <row r="91">
          <cell r="AO91">
            <v>524.546568334818</v>
          </cell>
        </row>
        <row r="92">
          <cell r="AB92">
            <v>39661</v>
          </cell>
        </row>
        <row r="92">
          <cell r="AK92">
            <v>36.0898759667131</v>
          </cell>
        </row>
        <row r="92">
          <cell r="AO92">
            <v>521.702797963719</v>
          </cell>
        </row>
        <row r="93">
          <cell r="AB93">
            <v>39692</v>
          </cell>
        </row>
        <row r="93">
          <cell r="AK93">
            <v>35.9396624822476</v>
          </cell>
        </row>
        <row r="93">
          <cell r="AO93">
            <v>502.196246806838</v>
          </cell>
        </row>
        <row r="94">
          <cell r="AB94">
            <v>39722</v>
          </cell>
        </row>
        <row r="94">
          <cell r="AK94">
            <v>36.2338336722256</v>
          </cell>
        </row>
        <row r="94">
          <cell r="AO94">
            <v>516.114233111175</v>
          </cell>
        </row>
        <row r="95">
          <cell r="AB95">
            <v>39753</v>
          </cell>
        </row>
        <row r="95">
          <cell r="AK95">
            <v>37.9832947632748</v>
          </cell>
        </row>
        <row r="95">
          <cell r="AO95">
            <v>496.792585360635</v>
          </cell>
        </row>
        <row r="96">
          <cell r="AB96">
            <v>39783</v>
          </cell>
        </row>
        <row r="96">
          <cell r="AK96">
            <v>39.9801847659707</v>
          </cell>
        </row>
        <row r="96">
          <cell r="AO96">
            <v>510.536094174748</v>
          </cell>
        </row>
        <row r="97">
          <cell r="AB97">
            <v>39814</v>
          </cell>
        </row>
        <row r="97">
          <cell r="AK97">
            <v>40.5030026518741</v>
          </cell>
        </row>
        <row r="97">
          <cell r="AO97">
            <v>507.705609896157</v>
          </cell>
        </row>
        <row r="98">
          <cell r="AB98">
            <v>39845</v>
          </cell>
        </row>
        <row r="98">
          <cell r="AK98">
            <v>39.771126046299</v>
          </cell>
        </row>
        <row r="98">
          <cell r="AO98">
            <v>456.218618451831</v>
          </cell>
        </row>
        <row r="99">
          <cell r="AB99">
            <v>39873</v>
          </cell>
        </row>
        <row r="99">
          <cell r="AK99">
            <v>38.315076526231</v>
          </cell>
        </row>
        <row r="99">
          <cell r="AO99">
            <v>502.327145626307</v>
          </cell>
        </row>
        <row r="100">
          <cell r="AB100">
            <v>39904</v>
          </cell>
        </row>
        <row r="100">
          <cell r="AK100">
            <v>35.3126089895244</v>
          </cell>
        </row>
        <row r="100">
          <cell r="AO100">
            <v>483.463716018125</v>
          </cell>
        </row>
        <row r="101">
          <cell r="AB101">
            <v>39934</v>
          </cell>
        </row>
        <row r="101">
          <cell r="AK101">
            <v>34.9979970989428</v>
          </cell>
        </row>
        <row r="101">
          <cell r="AO101">
            <v>496.778967726573</v>
          </cell>
        </row>
        <row r="102">
          <cell r="AB102">
            <v>39965</v>
          </cell>
        </row>
        <row r="102">
          <cell r="AK102">
            <v>35.7468504271456</v>
          </cell>
        </row>
        <row r="102">
          <cell r="AO102">
            <v>478.100752445976</v>
          </cell>
        </row>
        <row r="103">
          <cell r="AB103">
            <v>39995</v>
          </cell>
        </row>
        <row r="103">
          <cell r="AK103">
            <v>36.1906952375269</v>
          </cell>
        </row>
        <row r="103">
          <cell r="AO103">
            <v>491.244533619888</v>
          </cell>
        </row>
        <row r="104">
          <cell r="AB104">
            <v>40026</v>
          </cell>
        </row>
        <row r="104">
          <cell r="AK104">
            <v>36.5052998785422</v>
          </cell>
        </row>
        <row r="104">
          <cell r="AO104">
            <v>488.437515429869</v>
          </cell>
        </row>
        <row r="105">
          <cell r="AB105">
            <v>40057</v>
          </cell>
        </row>
        <row r="105">
          <cell r="AK105">
            <v>36.3754368120712</v>
          </cell>
        </row>
        <row r="105">
          <cell r="AO105">
            <v>470.038638164577</v>
          </cell>
        </row>
        <row r="106">
          <cell r="AB106">
            <v>40087</v>
          </cell>
        </row>
        <row r="106">
          <cell r="AK106">
            <v>36.6140345163831</v>
          </cell>
        </row>
        <row r="106">
          <cell r="AO106">
            <v>482.925549033702</v>
          </cell>
        </row>
        <row r="107">
          <cell r="AB107">
            <v>40118</v>
          </cell>
        </row>
        <row r="107">
          <cell r="AK107">
            <v>38.8201062118655</v>
          </cell>
        </row>
        <row r="107">
          <cell r="AO107">
            <v>464.711829991401</v>
          </cell>
        </row>
        <row r="108">
          <cell r="AB108">
            <v>40148</v>
          </cell>
        </row>
        <row r="108">
          <cell r="AK108">
            <v>40.7621419273302</v>
          </cell>
        </row>
        <row r="108">
          <cell r="AO108">
            <v>477.429611063285</v>
          </cell>
        </row>
        <row r="109">
          <cell r="AB109">
            <v>40179</v>
          </cell>
        </row>
        <row r="109">
          <cell r="AK109">
            <v>41.167366318082</v>
          </cell>
        </row>
        <row r="109">
          <cell r="AO109">
            <v>474.643019959159</v>
          </cell>
        </row>
        <row r="110">
          <cell r="AB110">
            <v>40210</v>
          </cell>
        </row>
        <row r="110">
          <cell r="AK110">
            <v>40.588321725337</v>
          </cell>
        </row>
        <row r="110">
          <cell r="AO110">
            <v>426.389591079019</v>
          </cell>
        </row>
        <row r="111">
          <cell r="AB111">
            <v>40238</v>
          </cell>
        </row>
        <row r="111">
          <cell r="AK111">
            <v>39.2709283456155</v>
          </cell>
        </row>
        <row r="111">
          <cell r="AO111">
            <v>469.351987124025</v>
          </cell>
        </row>
        <row r="112">
          <cell r="AB112">
            <v>40269</v>
          </cell>
        </row>
        <row r="112">
          <cell r="AK112">
            <v>35.9030173625942</v>
          </cell>
        </row>
        <row r="112">
          <cell r="AO112">
            <v>451.596163222585</v>
          </cell>
        </row>
        <row r="113">
          <cell r="AB113">
            <v>40299</v>
          </cell>
        </row>
        <row r="113">
          <cell r="AK113">
            <v>35.5865874322255</v>
          </cell>
        </row>
        <row r="113">
          <cell r="AO113">
            <v>463.899497948395</v>
          </cell>
        </row>
        <row r="114">
          <cell r="AB114">
            <v>40330</v>
          </cell>
        </row>
        <row r="114">
          <cell r="AK114">
            <v>36.3455647376258</v>
          </cell>
        </row>
        <row r="114">
          <cell r="AO114">
            <v>446.32837861973</v>
          </cell>
        </row>
        <row r="115">
          <cell r="AB115">
            <v>40360</v>
          </cell>
        </row>
        <row r="115">
          <cell r="AK115">
            <v>36.6380562008573</v>
          </cell>
        </row>
        <row r="115">
          <cell r="AO115">
            <v>458.466044629182</v>
          </cell>
        </row>
        <row r="116">
          <cell r="AB116">
            <v>40391</v>
          </cell>
        </row>
        <row r="116">
          <cell r="AK116">
            <v>37.1904528815386</v>
          </cell>
        </row>
        <row r="116">
          <cell r="AO116">
            <v>455.712343296894</v>
          </cell>
        </row>
        <row r="117">
          <cell r="AB117">
            <v>40422</v>
          </cell>
        </row>
        <row r="117">
          <cell r="AK117">
            <v>36.9851606883863</v>
          </cell>
        </row>
        <row r="117">
          <cell r="AO117">
            <v>438.419387950835</v>
          </cell>
        </row>
        <row r="118">
          <cell r="AB118">
            <v>40452</v>
          </cell>
        </row>
        <row r="118">
          <cell r="AK118">
            <v>37.0953840380527</v>
          </cell>
        </row>
        <row r="118">
          <cell r="AO118">
            <v>450.309165517646</v>
          </cell>
        </row>
        <row r="119">
          <cell r="AB119">
            <v>40483</v>
          </cell>
        </row>
        <row r="119">
          <cell r="AK119">
            <v>39.2633063292403</v>
          </cell>
        </row>
        <row r="119">
          <cell r="AO119">
            <v>433.200324957424</v>
          </cell>
        </row>
        <row r="120">
          <cell r="AB120">
            <v>40513</v>
          </cell>
        </row>
        <row r="120">
          <cell r="AK120">
            <v>41.15873471875</v>
          </cell>
        </row>
        <row r="120">
          <cell r="AO120">
            <v>444.927076613565</v>
          </cell>
        </row>
        <row r="121">
          <cell r="AB121">
            <v>40544</v>
          </cell>
        </row>
        <row r="121">
          <cell r="AK121">
            <v>36.237721546353</v>
          </cell>
        </row>
        <row r="121">
          <cell r="AO121">
            <v>442.200252501165</v>
          </cell>
        </row>
        <row r="122">
          <cell r="AB122">
            <v>40575</v>
          </cell>
        </row>
        <row r="122">
          <cell r="AK122">
            <v>35.9570084655422</v>
          </cell>
        </row>
        <row r="122">
          <cell r="AO122">
            <v>397.134023189215</v>
          </cell>
        </row>
        <row r="123">
          <cell r="AB123">
            <v>40603</v>
          </cell>
        </row>
        <row r="123">
          <cell r="AK123">
            <v>34.83342501395</v>
          </cell>
        </row>
        <row r="123">
          <cell r="AO123">
            <v>437.026468897898</v>
          </cell>
        </row>
        <row r="124">
          <cell r="AB124">
            <v>40634</v>
          </cell>
        </row>
        <row r="124">
          <cell r="AK124">
            <v>31.9272044245814</v>
          </cell>
        </row>
        <row r="124">
          <cell r="AO124">
            <v>420.372050110154</v>
          </cell>
        </row>
        <row r="125">
          <cell r="AB125">
            <v>40664</v>
          </cell>
        </row>
        <row r="125">
          <cell r="AK125">
            <v>31.4258261214226</v>
          </cell>
        </row>
        <row r="125">
          <cell r="AO125">
            <v>431.699949979886</v>
          </cell>
        </row>
        <row r="126">
          <cell r="AB126">
            <v>40695</v>
          </cell>
        </row>
        <row r="126">
          <cell r="AK126">
            <v>32.3623153458173</v>
          </cell>
        </row>
        <row r="126">
          <cell r="AO126">
            <v>415.228479830357</v>
          </cell>
        </row>
        <row r="127">
          <cell r="AB127">
            <v>40725</v>
          </cell>
        </row>
        <row r="127">
          <cell r="AK127">
            <v>32.2005497625478</v>
          </cell>
        </row>
        <row r="127">
          <cell r="AO127">
            <v>426.397197801101</v>
          </cell>
        </row>
        <row r="128">
          <cell r="AB128">
            <v>40756</v>
          </cell>
        </row>
        <row r="128">
          <cell r="AK128">
            <v>33.2587723607339</v>
          </cell>
        </row>
        <row r="128">
          <cell r="AO128">
            <v>423.711700515897</v>
          </cell>
        </row>
        <row r="129">
          <cell r="AB129">
            <v>40787</v>
          </cell>
        </row>
        <row r="129">
          <cell r="AK129">
            <v>32.7466536676434</v>
          </cell>
        </row>
        <row r="129">
          <cell r="AO129">
            <v>407.51537069281</v>
          </cell>
        </row>
        <row r="130">
          <cell r="AB130">
            <v>40817</v>
          </cell>
        </row>
        <row r="130">
          <cell r="AK130">
            <v>32.897029544104</v>
          </cell>
        </row>
        <row r="130">
          <cell r="AO130">
            <v>418.446176457936</v>
          </cell>
        </row>
        <row r="131">
          <cell r="AB131">
            <v>40848</v>
          </cell>
        </row>
        <row r="131">
          <cell r="AK131">
            <v>35.0780695341808</v>
          </cell>
        </row>
        <row r="131">
          <cell r="AO131">
            <v>402.431711858765</v>
          </cell>
        </row>
        <row r="132">
          <cell r="AB132">
            <v>40878</v>
          </cell>
        </row>
        <row r="132">
          <cell r="AK132">
            <v>36.6780702066164</v>
          </cell>
        </row>
        <row r="132">
          <cell r="AO132">
            <v>413.240345609724</v>
          </cell>
        </row>
        <row r="133">
          <cell r="AB133">
            <v>40909</v>
          </cell>
        </row>
        <row r="133">
          <cell r="AK133">
            <v>36.237721546353</v>
          </cell>
        </row>
        <row r="133">
          <cell r="AO133">
            <v>410.940872282689</v>
          </cell>
        </row>
        <row r="134">
          <cell r="AB134">
            <v>40940</v>
          </cell>
        </row>
        <row r="134">
          <cell r="AK134">
            <v>36.0135709604955</v>
          </cell>
        </row>
        <row r="134">
          <cell r="AO134">
            <v>382.407417161446</v>
          </cell>
        </row>
        <row r="135">
          <cell r="AB135">
            <v>40969</v>
          </cell>
        </row>
        <row r="135">
          <cell r="AK135">
            <v>34.7892159782935</v>
          </cell>
        </row>
        <row r="135">
          <cell r="AO135">
            <v>406.514249113346</v>
          </cell>
        </row>
        <row r="136">
          <cell r="AB136">
            <v>41000</v>
          </cell>
        </row>
        <row r="136">
          <cell r="AK136">
            <v>31.6719119581162</v>
          </cell>
        </row>
        <row r="136">
          <cell r="AO136">
            <v>391.262155275603</v>
          </cell>
        </row>
        <row r="137">
          <cell r="AB137">
            <v>41030</v>
          </cell>
        </row>
        <row r="137">
          <cell r="AK137">
            <v>31.7134051236254</v>
          </cell>
        </row>
        <row r="137">
          <cell r="AO137">
            <v>402.046263418547</v>
          </cell>
        </row>
        <row r="138">
          <cell r="AB138">
            <v>41061</v>
          </cell>
        </row>
        <row r="138">
          <cell r="AK138">
            <v>32.3198153232173</v>
          </cell>
        </row>
        <row r="138">
          <cell r="AO138">
            <v>386.953817074396</v>
          </cell>
        </row>
        <row r="139">
          <cell r="AB139">
            <v>41091</v>
          </cell>
        </row>
        <row r="139">
          <cell r="AK139">
            <v>32.242219083062</v>
          </cell>
        </row>
        <row r="139">
          <cell r="AO139">
            <v>397.610969309373</v>
          </cell>
        </row>
        <row r="140">
          <cell r="AB140">
            <v>41122</v>
          </cell>
        </row>
        <row r="140">
          <cell r="AK140">
            <v>33.2587723607339</v>
          </cell>
        </row>
        <row r="140">
          <cell r="AO140">
            <v>395.369497575596</v>
          </cell>
        </row>
        <row r="141">
          <cell r="AB141">
            <v>41153</v>
          </cell>
        </row>
        <row r="141">
          <cell r="AK141">
            <v>32.3958814009657</v>
          </cell>
        </row>
        <row r="141">
          <cell r="AO141">
            <v>380.515845449799</v>
          </cell>
        </row>
        <row r="142">
          <cell r="AB142">
            <v>41183</v>
          </cell>
        </row>
        <row r="142">
          <cell r="AK142">
            <v>33.2379083258083</v>
          </cell>
        </row>
        <row r="142">
          <cell r="AO142">
            <v>390.983517048917</v>
          </cell>
        </row>
        <row r="143">
          <cell r="AB143">
            <v>41214</v>
          </cell>
        </row>
        <row r="143">
          <cell r="AK143">
            <v>35.0780695341808</v>
          </cell>
        </row>
        <row r="143">
          <cell r="AO143">
            <v>376.286876205364</v>
          </cell>
        </row>
        <row r="144">
          <cell r="AB144">
            <v>41244</v>
          </cell>
        </row>
        <row r="144">
          <cell r="AK144">
            <v>36.3450448389645</v>
          </cell>
        </row>
        <row r="144">
          <cell r="AO144">
            <v>386.630232990567</v>
          </cell>
        </row>
        <row r="145">
          <cell r="AB145">
            <v>41275</v>
          </cell>
        </row>
        <row r="145">
          <cell r="AK145">
            <v>36.5693343976473</v>
          </cell>
        </row>
        <row r="145">
          <cell r="AO145">
            <v>384.430437068685</v>
          </cell>
        </row>
        <row r="146">
          <cell r="AB146">
            <v>41306</v>
          </cell>
        </row>
        <row r="146">
          <cell r="AK146">
            <v>35.9570084655422</v>
          </cell>
        </row>
        <row r="146">
          <cell r="AO146">
            <v>345.415712656787</v>
          </cell>
        </row>
        <row r="147">
          <cell r="AB147">
            <v>41334</v>
          </cell>
        </row>
        <row r="147">
          <cell r="AK147">
            <v>34.4761830550112</v>
          </cell>
        </row>
        <row r="147">
          <cell r="AO147">
            <v>380.267050554191</v>
          </cell>
        </row>
        <row r="148">
          <cell r="AB148">
            <v>41365</v>
          </cell>
        </row>
        <row r="148">
          <cell r="AK148">
            <v>31.9691881703433</v>
          </cell>
        </row>
        <row r="148">
          <cell r="AO148">
            <v>365.954536991723</v>
          </cell>
        </row>
        <row r="149">
          <cell r="AB149">
            <v>41395</v>
          </cell>
        </row>
        <row r="149">
          <cell r="AK149">
            <v>31.7134051236254</v>
          </cell>
        </row>
        <row r="149">
          <cell r="AO149">
            <v>375.99467270813</v>
          </cell>
        </row>
        <row r="150">
          <cell r="AB150">
            <v>41426</v>
          </cell>
        </row>
        <row r="150">
          <cell r="AK150">
            <v>32.0188834861734</v>
          </cell>
        </row>
        <row r="150">
          <cell r="AO150">
            <v>361.835498028293</v>
          </cell>
        </row>
        <row r="151">
          <cell r="AB151">
            <v>41456</v>
          </cell>
        </row>
        <row r="151">
          <cell r="AK151">
            <v>32.5372689301809</v>
          </cell>
        </row>
        <row r="151">
          <cell r="AO151">
            <v>371.75495600507</v>
          </cell>
        </row>
        <row r="152">
          <cell r="AB152">
            <v>41487</v>
          </cell>
        </row>
        <row r="152">
          <cell r="AK152">
            <v>33.2165618042755</v>
          </cell>
        </row>
        <row r="152">
          <cell r="AO152">
            <v>369.612856689207</v>
          </cell>
        </row>
        <row r="153">
          <cell r="AB153">
            <v>41518</v>
          </cell>
        </row>
        <row r="153">
          <cell r="AK153">
            <v>32.4392898059889</v>
          </cell>
        </row>
        <row r="153">
          <cell r="AO153">
            <v>355.68294168304</v>
          </cell>
        </row>
        <row r="154">
          <cell r="AB154">
            <v>41548</v>
          </cell>
        </row>
        <row r="154">
          <cell r="AK154">
            <v>33.2379083258083</v>
          </cell>
        </row>
        <row r="154">
          <cell r="AO154">
            <v>365.42236228467</v>
          </cell>
        </row>
        <row r="155">
          <cell r="AB155">
            <v>41579</v>
          </cell>
        </row>
        <row r="155">
          <cell r="AK155">
            <v>35.0315706440889</v>
          </cell>
        </row>
        <row r="155">
          <cell r="AO155">
            <v>351.643124867816</v>
          </cell>
        </row>
        <row r="156">
          <cell r="AB156">
            <v>41609</v>
          </cell>
        </row>
        <row r="156">
          <cell r="AK156">
            <v>36.3920773689574</v>
          </cell>
        </row>
        <row r="156">
          <cell r="AO156">
            <v>361.264474154817</v>
          </cell>
        </row>
        <row r="157">
          <cell r="AB157">
            <v>41640</v>
          </cell>
        </row>
        <row r="157">
          <cell r="AK157">
            <v>36.5693343976473</v>
          </cell>
        </row>
        <row r="157">
          <cell r="AO157">
            <v>359.16393575362</v>
          </cell>
        </row>
        <row r="158">
          <cell r="AB158">
            <v>41671</v>
          </cell>
        </row>
        <row r="158">
          <cell r="AK158">
            <v>35.9570084655422</v>
          </cell>
        </row>
        <row r="158">
          <cell r="AO158">
            <v>322.674913359004</v>
          </cell>
        </row>
        <row r="159">
          <cell r="AB159">
            <v>41699</v>
          </cell>
        </row>
        <row r="159">
          <cell r="AK159">
            <v>34.4761830550112</v>
          </cell>
        </row>
        <row r="159">
          <cell r="AO159">
            <v>355.189366817146</v>
          </cell>
        </row>
        <row r="160">
          <cell r="AB160">
            <v>41730</v>
          </cell>
        </row>
        <row r="160">
          <cell r="AK160">
            <v>31.9691881703433</v>
          </cell>
        </row>
        <row r="160">
          <cell r="AO160">
            <v>341.778543862561</v>
          </cell>
        </row>
        <row r="161">
          <cell r="AB161">
            <v>41760</v>
          </cell>
        </row>
        <row r="161">
          <cell r="AK161">
            <v>31.6727908961213</v>
          </cell>
        </row>
        <row r="161">
          <cell r="AO161">
            <v>351.112061907398</v>
          </cell>
        </row>
        <row r="162">
          <cell r="AB162">
            <v>41791</v>
          </cell>
        </row>
        <row r="162">
          <cell r="AK162">
            <v>32.0613835087734</v>
          </cell>
        </row>
        <row r="162">
          <cell r="AO162">
            <v>337.84821869189</v>
          </cell>
        </row>
        <row r="163">
          <cell r="AB163">
            <v>41821</v>
          </cell>
        </row>
        <row r="163">
          <cell r="AK163">
            <v>32.5372689301809</v>
          </cell>
        </row>
        <row r="163">
          <cell r="AO163">
            <v>347.067248118287</v>
          </cell>
        </row>
        <row r="164">
          <cell r="AB164">
            <v>41852</v>
          </cell>
        </row>
        <row r="164">
          <cell r="AK164">
            <v>32.9176796032662</v>
          </cell>
        </row>
        <row r="164">
          <cell r="AO164">
            <v>345.024125502371</v>
          </cell>
        </row>
        <row r="165">
          <cell r="AB165">
            <v>41883</v>
          </cell>
        </row>
        <row r="165">
          <cell r="AK165">
            <v>32.7466536676434</v>
          </cell>
        </row>
        <row r="165">
          <cell r="AO165">
            <v>331.979941249326</v>
          </cell>
        </row>
        <row r="166">
          <cell r="AB166">
            <v>41913</v>
          </cell>
        </row>
        <row r="166">
          <cell r="AK166">
            <v>33.2379083258083</v>
          </cell>
        </row>
        <row r="166">
          <cell r="AO166">
            <v>341.02823545359</v>
          </cell>
        </row>
        <row r="167">
          <cell r="AB167">
            <v>41944</v>
          </cell>
        </row>
        <row r="167">
          <cell r="AK167">
            <v>34.7023238446803</v>
          </cell>
        </row>
        <row r="167">
          <cell r="AO167">
            <v>328.128357812405</v>
          </cell>
        </row>
        <row r="168">
          <cell r="AB168">
            <v>41974</v>
          </cell>
        </row>
        <row r="168">
          <cell r="AK168">
            <v>36.7251027366094</v>
          </cell>
        </row>
        <row r="168">
          <cell r="AO168">
            <v>337.064726214833</v>
          </cell>
        </row>
        <row r="169">
          <cell r="AB169">
            <v>42005</v>
          </cell>
        </row>
        <row r="169">
          <cell r="AK169">
            <v>36.5225013546137</v>
          </cell>
        </row>
        <row r="169">
          <cell r="AO169">
            <v>335.062877194102</v>
          </cell>
        </row>
        <row r="170">
          <cell r="AB170">
            <v>42036</v>
          </cell>
        </row>
        <row r="170">
          <cell r="AK170">
            <v>35.9570084655422</v>
          </cell>
        </row>
        <row r="170">
          <cell r="AO170">
            <v>300.986473818747</v>
          </cell>
        </row>
        <row r="171">
          <cell r="AB171">
            <v>42064</v>
          </cell>
        </row>
        <row r="171">
          <cell r="AK171">
            <v>34.5203920906677</v>
          </cell>
        </row>
        <row r="171">
          <cell r="AO171">
            <v>331.27595007462</v>
          </cell>
        </row>
        <row r="172">
          <cell r="AB172">
            <v>42095</v>
          </cell>
        </row>
        <row r="172">
          <cell r="AK172">
            <v>31.9691881703433</v>
          </cell>
        </row>
        <row r="172">
          <cell r="AO172">
            <v>318.728704005726</v>
          </cell>
        </row>
        <row r="173">
          <cell r="AB173">
            <v>42125</v>
          </cell>
        </row>
        <row r="173">
          <cell r="AK173">
            <v>31.3852118939185</v>
          </cell>
        </row>
        <row r="173">
          <cell r="AO173">
            <v>327.392373681071</v>
          </cell>
        </row>
        <row r="174">
          <cell r="AB174">
            <v>42156</v>
          </cell>
        </row>
        <row r="174">
          <cell r="AK174">
            <v>32.3623153458173</v>
          </cell>
        </row>
        <row r="174">
          <cell r="AO174">
            <v>314.985728742613</v>
          </cell>
        </row>
        <row r="175">
          <cell r="AB175">
            <v>42186</v>
          </cell>
        </row>
        <row r="175">
          <cell r="AK175">
            <v>32.5789382506951</v>
          </cell>
        </row>
        <row r="175">
          <cell r="AO175">
            <v>323.540989167614</v>
          </cell>
        </row>
        <row r="176">
          <cell r="AB176">
            <v>42217</v>
          </cell>
        </row>
        <row r="176">
          <cell r="AK176">
            <v>32.9176796032662</v>
          </cell>
        </row>
        <row r="176">
          <cell r="AO176">
            <v>321.596045395773</v>
          </cell>
        </row>
        <row r="177">
          <cell r="AB177">
            <v>42248</v>
          </cell>
        </row>
        <row r="177">
          <cell r="AK177">
            <v>32.7466536676434</v>
          </cell>
        </row>
        <row r="177">
          <cell r="AO177">
            <v>309.399438808447</v>
          </cell>
        </row>
        <row r="178">
          <cell r="AB178">
            <v>42278</v>
          </cell>
        </row>
        <row r="178">
          <cell r="AK178">
            <v>33.1957242490563</v>
          </cell>
        </row>
        <row r="178">
          <cell r="AO178">
            <v>317.793094502493</v>
          </cell>
        </row>
        <row r="179">
          <cell r="AB179">
            <v>42309</v>
          </cell>
        </row>
        <row r="179">
          <cell r="AK179">
            <v>34.7488227347722</v>
          </cell>
        </row>
        <row r="179">
          <cell r="AO179">
            <v>305.734416546458</v>
          </cell>
        </row>
        <row r="180">
          <cell r="AB180">
            <v>42339</v>
          </cell>
        </row>
        <row r="180">
          <cell r="AK180">
            <v>36.7251027366094</v>
          </cell>
        </row>
        <row r="180">
          <cell r="AO180">
            <v>314.022174153237</v>
          </cell>
        </row>
        <row r="181">
          <cell r="AB181">
            <v>42370</v>
          </cell>
        </row>
        <row r="181">
          <cell r="AK181">
            <v>36.1908885033193</v>
          </cell>
        </row>
        <row r="181">
          <cell r="AO181">
            <v>312.118057579382</v>
          </cell>
        </row>
        <row r="182">
          <cell r="AB182">
            <v>42401</v>
          </cell>
        </row>
        <row r="182">
          <cell r="AK182">
            <v>36.0135709604955</v>
          </cell>
        </row>
        <row r="182">
          <cell r="AO182">
            <v>290.305243881088</v>
          </cell>
        </row>
        <row r="183">
          <cell r="AB183">
            <v>42430</v>
          </cell>
        </row>
        <row r="183">
          <cell r="AK183">
            <v>34.83342501395</v>
          </cell>
        </row>
        <row r="183">
          <cell r="AO183">
            <v>308.456083883741</v>
          </cell>
        </row>
        <row r="184">
          <cell r="AB184">
            <v>42461</v>
          </cell>
        </row>
        <row r="184">
          <cell r="AK184">
            <v>31.9272044245814</v>
          </cell>
        </row>
        <row r="184">
          <cell r="AO184">
            <v>296.736467214506</v>
          </cell>
        </row>
        <row r="185">
          <cell r="AB185">
            <v>42491</v>
          </cell>
        </row>
        <row r="185">
          <cell r="AK185">
            <v>31.4258261214226</v>
          </cell>
        </row>
        <row r="185">
          <cell r="AO185">
            <v>304.764666214138</v>
          </cell>
        </row>
        <row r="186">
          <cell r="AB186">
            <v>42522</v>
          </cell>
        </row>
        <row r="186">
          <cell r="AK186">
            <v>32.3623153458173</v>
          </cell>
        </row>
        <row r="186">
          <cell r="AO186">
            <v>293.179264354634</v>
          </cell>
        </row>
        <row r="187">
          <cell r="AB187">
            <v>42552</v>
          </cell>
        </row>
        <row r="187">
          <cell r="AK187">
            <v>32.2005497625478</v>
          </cell>
        </row>
        <row r="187">
          <cell r="AO187">
            <v>301.105021255423</v>
          </cell>
        </row>
        <row r="188">
          <cell r="AB188">
            <v>42583</v>
          </cell>
        </row>
        <row r="188">
          <cell r="AK188">
            <v>33.2587723607339</v>
          </cell>
        </row>
        <row r="188">
          <cell r="AO188">
            <v>299.257352212439</v>
          </cell>
        </row>
        <row r="189">
          <cell r="AB189">
            <v>42614</v>
          </cell>
        </row>
        <row r="189">
          <cell r="AK189">
            <v>32.7466536676434</v>
          </cell>
        </row>
        <row r="189">
          <cell r="AO189">
            <v>287.872365333263</v>
          </cell>
        </row>
        <row r="190">
          <cell r="AB190">
            <v>42644</v>
          </cell>
        </row>
        <row r="190">
          <cell r="AK190">
            <v>32.897029544104</v>
          </cell>
        </row>
        <row r="190">
          <cell r="AO190">
            <v>295.645473160239</v>
          </cell>
        </row>
        <row r="191">
          <cell r="AB191">
            <v>42675</v>
          </cell>
        </row>
        <row r="191">
          <cell r="AK191">
            <v>35.0780695341808</v>
          </cell>
        </row>
        <row r="191">
          <cell r="AO191">
            <v>284.392040905185</v>
          </cell>
        </row>
        <row r="192">
          <cell r="AB192">
            <v>42705</v>
          </cell>
        </row>
        <row r="192">
          <cell r="AK192">
            <v>36.6780702066164</v>
          </cell>
        </row>
        <row r="192">
          <cell r="AO192">
            <v>292.085330641705</v>
          </cell>
        </row>
        <row r="193">
          <cell r="AB193">
            <v>42736</v>
          </cell>
        </row>
        <row r="193">
          <cell r="AK193">
            <v>36.237721546353</v>
          </cell>
        </row>
        <row r="193">
          <cell r="AO193">
            <v>290.486276492202</v>
          </cell>
        </row>
        <row r="194">
          <cell r="AB194">
            <v>42767</v>
          </cell>
        </row>
        <row r="194">
          <cell r="AK194">
            <v>35.9570084655422</v>
          </cell>
        </row>
        <row r="194">
          <cell r="AO194">
            <v>261.070355233203</v>
          </cell>
        </row>
        <row r="195">
          <cell r="AB195">
            <v>42795</v>
          </cell>
        </row>
        <row r="195">
          <cell r="AK195">
            <v>34.83342501395</v>
          </cell>
        </row>
        <row r="195">
          <cell r="AO195">
            <v>287.464960694167</v>
          </cell>
        </row>
        <row r="196">
          <cell r="AB196">
            <v>42826</v>
          </cell>
        </row>
        <row r="196">
          <cell r="AK196">
            <v>31.6299282123543</v>
          </cell>
        </row>
        <row r="196">
          <cell r="AO196">
            <v>276.713709894613</v>
          </cell>
        </row>
        <row r="197">
          <cell r="AB197">
            <v>42856</v>
          </cell>
        </row>
        <row r="197">
          <cell r="AK197">
            <v>31.7134051236254</v>
          </cell>
        </row>
        <row r="197">
          <cell r="AO197">
            <v>284.371399466718</v>
          </cell>
        </row>
        <row r="198">
          <cell r="AB198">
            <v>42887</v>
          </cell>
        </row>
        <row r="198">
          <cell r="AK198">
            <v>32.3623153458173</v>
          </cell>
        </row>
        <row r="198">
          <cell r="AO198">
            <v>273.734446989158</v>
          </cell>
        </row>
        <row r="199">
          <cell r="AB199">
            <v>42917</v>
          </cell>
        </row>
        <row r="199">
          <cell r="AK199">
            <v>32.2005497625478</v>
          </cell>
        </row>
        <row r="199">
          <cell r="AO199">
            <v>281.308249039191</v>
          </cell>
        </row>
        <row r="200">
          <cell r="AB200">
            <v>42948</v>
          </cell>
        </row>
        <row r="200">
          <cell r="AK200">
            <v>33.2587723607339</v>
          </cell>
        </row>
        <row r="200">
          <cell r="AO200">
            <v>279.763135355291</v>
          </cell>
        </row>
        <row r="201">
          <cell r="AB201">
            <v>42979</v>
          </cell>
        </row>
        <row r="201">
          <cell r="AK201">
            <v>32.7032452626202</v>
          </cell>
        </row>
        <row r="201">
          <cell r="AO201">
            <v>269.296476198347</v>
          </cell>
        </row>
        <row r="202">
          <cell r="AB202">
            <v>43009</v>
          </cell>
        </row>
        <row r="202">
          <cell r="AK202">
            <v>32.9392136208561</v>
          </cell>
        </row>
        <row r="202">
          <cell r="AO202">
            <v>276.745349573724</v>
          </cell>
        </row>
        <row r="203">
          <cell r="AB203">
            <v>43040</v>
          </cell>
        </row>
        <row r="203">
          <cell r="AK203">
            <v>35.0780695341808</v>
          </cell>
        </row>
        <row r="203">
          <cell r="AO203">
            <v>266.390229706679</v>
          </cell>
        </row>
        <row r="204">
          <cell r="AB204">
            <v>43070</v>
          </cell>
        </row>
        <row r="204">
          <cell r="AK204">
            <v>36.3450448389645</v>
          </cell>
        </row>
        <row r="204">
          <cell r="AO204">
            <v>273.757313289831</v>
          </cell>
        </row>
        <row r="205">
          <cell r="AB205">
            <v>43101</v>
          </cell>
        </row>
        <row r="205">
          <cell r="AK205">
            <v>36.5693343976473</v>
          </cell>
        </row>
        <row r="205">
          <cell r="AO205">
            <v>272.250120485384</v>
          </cell>
        </row>
        <row r="206">
          <cell r="AB206">
            <v>43132</v>
          </cell>
        </row>
        <row r="206">
          <cell r="AK206">
            <v>35.9570084655422</v>
          </cell>
        </row>
        <row r="206">
          <cell r="AO206">
            <v>244.673623034564</v>
          </cell>
        </row>
        <row r="207">
          <cell r="AB207">
            <v>43160</v>
          </cell>
        </row>
        <row r="207">
          <cell r="AK207">
            <v>34.7892159782935</v>
          </cell>
        </row>
        <row r="207">
          <cell r="AO207">
            <v>269.402511230003</v>
          </cell>
        </row>
        <row r="208">
          <cell r="AB208">
            <v>43191</v>
          </cell>
        </row>
        <row r="208">
          <cell r="AK208">
            <v>31.6719119581162</v>
          </cell>
        </row>
        <row r="208">
          <cell r="AO208">
            <v>259.318855697816</v>
          </cell>
        </row>
        <row r="209">
          <cell r="AB209">
            <v>43221</v>
          </cell>
        </row>
        <row r="209">
          <cell r="AK209">
            <v>31.7134051236254</v>
          </cell>
        </row>
        <row r="209">
          <cell r="AO209">
            <v>266.487001568655</v>
          </cell>
        </row>
        <row r="210">
          <cell r="AB210">
            <v>43252</v>
          </cell>
        </row>
        <row r="210">
          <cell r="AK210">
            <v>32.3198153232173</v>
          </cell>
        </row>
        <row r="210">
          <cell r="AO210">
            <v>256.511159530329</v>
          </cell>
        </row>
        <row r="211">
          <cell r="AB211">
            <v>43282</v>
          </cell>
        </row>
        <row r="211">
          <cell r="AK211">
            <v>32.242219083062</v>
          </cell>
        </row>
        <row r="211">
          <cell r="AO211">
            <v>263.600345006544</v>
          </cell>
        </row>
        <row r="212">
          <cell r="AB212">
            <v>43313</v>
          </cell>
        </row>
        <row r="212">
          <cell r="AK212">
            <v>33.2587723607339</v>
          </cell>
        </row>
        <row r="212">
          <cell r="AO212">
            <v>262.144331630042</v>
          </cell>
        </row>
        <row r="213">
          <cell r="AB213">
            <v>43344</v>
          </cell>
        </row>
        <row r="213">
          <cell r="AK213">
            <v>32.3958814009657</v>
          </cell>
        </row>
        <row r="213">
          <cell r="AO213">
            <v>252.329107666455</v>
          </cell>
        </row>
        <row r="214">
          <cell r="AB214">
            <v>43374</v>
          </cell>
        </row>
        <row r="214">
          <cell r="AK214">
            <v>33.2379083258083</v>
          </cell>
        </row>
        <row r="214">
          <cell r="AO214">
            <v>259.300711977872</v>
          </cell>
        </row>
        <row r="215">
          <cell r="AB215">
            <v>43405</v>
          </cell>
        </row>
        <row r="215">
          <cell r="AK215">
            <v>35.0780695341808</v>
          </cell>
        </row>
        <row r="215">
          <cell r="AO215">
            <v>249.590681333971</v>
          </cell>
        </row>
        <row r="216">
          <cell r="AB216">
            <v>43435</v>
          </cell>
        </row>
        <row r="216">
          <cell r="AK216">
            <v>36.3450448389645</v>
          </cell>
        </row>
        <row r="216">
          <cell r="AO216">
            <v>256.485312655446</v>
          </cell>
        </row>
        <row r="217">
          <cell r="AB217">
            <v>43466</v>
          </cell>
        </row>
        <row r="217">
          <cell r="AK217">
            <v>36.5693343976473</v>
          </cell>
        </row>
        <row r="217">
          <cell r="AO217">
            <v>255.065270978733</v>
          </cell>
        </row>
        <row r="218">
          <cell r="AB218">
            <v>43497</v>
          </cell>
        </row>
        <row r="218">
          <cell r="AK218">
            <v>35.9570084655422</v>
          </cell>
        </row>
        <row r="218">
          <cell r="AO218">
            <v>229.222653787688</v>
          </cell>
        </row>
        <row r="219">
          <cell r="AB219">
            <v>43525</v>
          </cell>
        </row>
        <row r="219">
          <cell r="AK219">
            <v>34.4761830550112</v>
          </cell>
        </row>
        <row r="219">
          <cell r="AO219">
            <v>252.382452246818</v>
          </cell>
        </row>
        <row r="220">
          <cell r="AB220">
            <v>43556</v>
          </cell>
        </row>
        <row r="220">
          <cell r="AK220">
            <v>31.9691881703433</v>
          </cell>
        </row>
        <row r="220">
          <cell r="AO220">
            <v>242.92841139437</v>
          </cell>
        </row>
        <row r="221">
          <cell r="AB221">
            <v>43586</v>
          </cell>
        </row>
        <row r="221">
          <cell r="AK221">
            <v>31.7134051236254</v>
          </cell>
        </row>
        <row r="221">
          <cell r="AO221">
            <v>249.635842582395</v>
          </cell>
        </row>
        <row r="222">
          <cell r="AB222">
            <v>43617</v>
          </cell>
        </row>
        <row r="222">
          <cell r="AK222">
            <v>32.0188834861734</v>
          </cell>
        </row>
        <row r="222">
          <cell r="AO222">
            <v>240.283457571076</v>
          </cell>
        </row>
        <row r="223">
          <cell r="AB223">
            <v>43647</v>
          </cell>
        </row>
        <row r="223">
          <cell r="AK223">
            <v>32.5372689301809</v>
          </cell>
        </row>
        <row r="223">
          <cell r="AO223">
            <v>246.916595760345</v>
          </cell>
        </row>
        <row r="224">
          <cell r="AB224">
            <v>43678</v>
          </cell>
        </row>
        <row r="224">
          <cell r="AK224">
            <v>33.2165618042755</v>
          </cell>
        </row>
        <row r="224">
          <cell r="AO224">
            <v>245.545091899969</v>
          </cell>
        </row>
        <row r="225">
          <cell r="AB225">
            <v>43709</v>
          </cell>
        </row>
        <row r="225">
          <cell r="AK225">
            <v>32.4392898059889</v>
          </cell>
        </row>
        <row r="225">
          <cell r="AO225">
            <v>236.344138732383</v>
          </cell>
        </row>
        <row r="226">
          <cell r="AB226">
            <v>43739</v>
          </cell>
        </row>
        <row r="226">
          <cell r="AK226">
            <v>33.2379083258083</v>
          </cell>
        </row>
        <row r="226">
          <cell r="AO226">
            <v>242.866655291361</v>
          </cell>
        </row>
        <row r="227">
          <cell r="AB227">
            <v>43770</v>
          </cell>
        </row>
        <row r="227">
          <cell r="AK227">
            <v>35.0315706440889</v>
          </cell>
        </row>
        <row r="227">
          <cell r="AO227">
            <v>233.764870791341</v>
          </cell>
        </row>
        <row r="228">
          <cell r="AB228">
            <v>43800</v>
          </cell>
        </row>
        <row r="228">
          <cell r="AK228">
            <v>36.3920773689574</v>
          </cell>
        </row>
        <row r="228">
          <cell r="AO228">
            <v>240.214976388599</v>
          </cell>
        </row>
        <row r="229">
          <cell r="AB229">
            <v>43831</v>
          </cell>
        </row>
        <row r="229">
          <cell r="AK229">
            <v>36.5693343976473</v>
          </cell>
        </row>
        <row r="229">
          <cell r="AO229">
            <v>238.877579869307</v>
          </cell>
        </row>
        <row r="230">
          <cell r="AB230">
            <v>43862</v>
          </cell>
        </row>
        <row r="230">
          <cell r="AK230">
            <v>35.9645733188257</v>
          </cell>
        </row>
        <row r="230">
          <cell r="AO230">
            <v>222.297417717323</v>
          </cell>
        </row>
        <row r="231">
          <cell r="AB231">
            <v>43891</v>
          </cell>
        </row>
        <row r="231">
          <cell r="AK231">
            <v>34.5203920906677</v>
          </cell>
        </row>
        <row r="231">
          <cell r="AO231">
            <v>236.308411441343</v>
          </cell>
        </row>
        <row r="232">
          <cell r="AB232">
            <v>43922</v>
          </cell>
        </row>
        <row r="232">
          <cell r="AK232">
            <v>31.9691881703433</v>
          </cell>
        </row>
        <row r="232">
          <cell r="AO232">
            <v>227.449506012888</v>
          </cell>
        </row>
        <row r="233">
          <cell r="AB233">
            <v>43952</v>
          </cell>
        </row>
        <row r="233">
          <cell r="AK233">
            <v>31.3852118939185</v>
          </cell>
        </row>
        <row r="233">
          <cell r="AO233">
            <v>233.722375507814</v>
          </cell>
        </row>
        <row r="234">
          <cell r="AB234">
            <v>43983</v>
          </cell>
        </row>
        <row r="234">
          <cell r="AK234">
            <v>32.3623153458173</v>
          </cell>
        </row>
        <row r="234">
          <cell r="AO234">
            <v>224.959265998255</v>
          </cell>
        </row>
        <row r="235">
          <cell r="AB235">
            <v>44013</v>
          </cell>
        </row>
        <row r="235">
          <cell r="AK235">
            <v>32.5789382506951</v>
          </cell>
        </row>
        <row r="235">
          <cell r="AO235">
            <v>231.16227364588</v>
          </cell>
        </row>
        <row r="236">
          <cell r="AB236">
            <v>44044</v>
          </cell>
        </row>
        <row r="236">
          <cell r="AK236">
            <v>32.9176796032662</v>
          </cell>
        </row>
        <row r="236">
          <cell r="AO236">
            <v>229.871102626014</v>
          </cell>
        </row>
        <row r="237">
          <cell r="AB237">
            <v>44075</v>
          </cell>
        </row>
        <row r="237">
          <cell r="AK237">
            <v>32.7466536676434</v>
          </cell>
        </row>
        <row r="237">
          <cell r="AO237">
            <v>221.250683726762</v>
          </cell>
        </row>
        <row r="238">
          <cell r="AB238">
            <v>44105</v>
          </cell>
        </row>
        <row r="238">
          <cell r="AK238">
            <v>33.1957242490563</v>
          </cell>
        </row>
        <row r="238">
          <cell r="AO238">
            <v>227.349676395261</v>
          </cell>
        </row>
        <row r="239">
          <cell r="AB239">
            <v>44136</v>
          </cell>
        </row>
        <row r="239">
          <cell r="AK239">
            <v>34.7488227347722</v>
          </cell>
        </row>
        <row r="239">
          <cell r="AO239">
            <v>218.822693902168</v>
          </cell>
        </row>
        <row r="240">
          <cell r="AB240">
            <v>44166</v>
          </cell>
        </row>
        <row r="240">
          <cell r="AK240">
            <v>36.7251027366094</v>
          </cell>
        </row>
        <row r="240">
          <cell r="AO240">
            <v>224.853605912443</v>
          </cell>
        </row>
        <row r="241">
          <cell r="AB241">
            <v>44197</v>
          </cell>
        </row>
        <row r="241">
          <cell r="AK241">
            <v>36.7251027366094</v>
          </cell>
        </row>
        <row r="241">
          <cell r="AO241">
            <v>223.594755203404</v>
          </cell>
        </row>
        <row r="242">
          <cell r="AB242">
            <v>44228</v>
          </cell>
        </row>
        <row r="242">
          <cell r="AK242">
            <v>36.7251027366094</v>
          </cell>
        </row>
        <row r="242">
          <cell r="AO242">
            <v>222.456816670221</v>
          </cell>
        </row>
        <row r="243">
          <cell r="AB243">
            <v>44256</v>
          </cell>
        </row>
        <row r="243">
          <cell r="AK243">
            <v>36.7251027366094</v>
          </cell>
        </row>
        <row r="243">
          <cell r="AO243">
            <v>221.216700789472</v>
          </cell>
        </row>
        <row r="244">
          <cell r="AB244">
            <v>44287</v>
          </cell>
        </row>
        <row r="244">
          <cell r="AK244">
            <v>36.7251027366094</v>
          </cell>
        </row>
        <row r="244">
          <cell r="AO244">
            <v>220.014279480445</v>
          </cell>
        </row>
        <row r="245">
          <cell r="AB245">
            <v>44317</v>
          </cell>
        </row>
        <row r="245">
          <cell r="AK245">
            <v>36.7251027366094</v>
          </cell>
        </row>
        <row r="245">
          <cell r="AO245">
            <v>218.782421176793</v>
          </cell>
        </row>
        <row r="246">
          <cell r="AB246">
            <v>44348</v>
          </cell>
        </row>
        <row r="246">
          <cell r="AK246">
            <v>36.7251027366094</v>
          </cell>
        </row>
        <row r="246">
          <cell r="AO246">
            <v>217.592117911165</v>
          </cell>
        </row>
        <row r="247">
          <cell r="AB247">
            <v>44378</v>
          </cell>
        </row>
        <row r="247">
          <cell r="AK247">
            <v>36.7251027366094</v>
          </cell>
        </row>
        <row r="247">
          <cell r="AO247">
            <v>216.372714031433</v>
          </cell>
        </row>
        <row r="248">
          <cell r="AB248">
            <v>44409</v>
          </cell>
        </row>
        <row r="248">
          <cell r="AK248">
            <v>36.7251027366094</v>
          </cell>
        </row>
        <row r="248">
          <cell r="AO248">
            <v>215.157454624694</v>
          </cell>
        </row>
        <row r="249">
          <cell r="AB249">
            <v>44440</v>
          </cell>
        </row>
        <row r="250">
          <cell r="AB250">
            <v>44470</v>
          </cell>
        </row>
      </sheetData>
      <sheetData sheetId="2">
        <row r="12">
          <cell r="A12">
            <v>37256</v>
          </cell>
        </row>
        <row r="12">
          <cell r="D12">
            <v>109.53803202</v>
          </cell>
        </row>
        <row r="13">
          <cell r="A13">
            <v>37257</v>
          </cell>
        </row>
        <row r="13">
          <cell r="D13">
            <v>18.55801275</v>
          </cell>
        </row>
        <row r="14">
          <cell r="A14">
            <v>37288</v>
          </cell>
        </row>
        <row r="14">
          <cell r="D14">
            <v>16.72969485</v>
          </cell>
        </row>
        <row r="15">
          <cell r="A15">
            <v>37316</v>
          </cell>
        </row>
        <row r="15">
          <cell r="D15">
            <v>18.48966595</v>
          </cell>
        </row>
        <row r="16">
          <cell r="A16">
            <v>37347</v>
          </cell>
        </row>
        <row r="16">
          <cell r="D16">
            <v>-41.67358681</v>
          </cell>
        </row>
        <row r="17">
          <cell r="A17">
            <v>37377</v>
          </cell>
        </row>
        <row r="17">
          <cell r="D17">
            <v>-42.9807254</v>
          </cell>
        </row>
        <row r="18">
          <cell r="A18">
            <v>37408</v>
          </cell>
        </row>
        <row r="18">
          <cell r="D18">
            <v>-41.51162436</v>
          </cell>
        </row>
        <row r="19">
          <cell r="A19">
            <v>37438</v>
          </cell>
        </row>
        <row r="19">
          <cell r="D19">
            <v>-226.26981184</v>
          </cell>
        </row>
        <row r="20">
          <cell r="A20">
            <v>37469</v>
          </cell>
        </row>
        <row r="20">
          <cell r="D20">
            <v>-225.7501726</v>
          </cell>
        </row>
        <row r="21">
          <cell r="A21">
            <v>37500</v>
          </cell>
        </row>
        <row r="21">
          <cell r="D21">
            <v>-217.94787396</v>
          </cell>
        </row>
        <row r="22">
          <cell r="A22">
            <v>37530</v>
          </cell>
        </row>
        <row r="22">
          <cell r="D22">
            <v>-12.14367483</v>
          </cell>
        </row>
        <row r="23">
          <cell r="A23">
            <v>37561</v>
          </cell>
        </row>
        <row r="23">
          <cell r="D23">
            <v>-2.92993712</v>
          </cell>
        </row>
        <row r="24">
          <cell r="A24">
            <v>37591</v>
          </cell>
        </row>
        <row r="24">
          <cell r="D24">
            <v>-3.01923582</v>
          </cell>
        </row>
        <row r="25">
          <cell r="A25">
            <v>37622</v>
          </cell>
        </row>
        <row r="25">
          <cell r="D25">
            <v>-228.881826012162</v>
          </cell>
        </row>
        <row r="26">
          <cell r="A26">
            <v>37653</v>
          </cell>
        </row>
        <row r="26">
          <cell r="D26">
            <v>-206.083930254179</v>
          </cell>
        </row>
        <row r="27">
          <cell r="A27">
            <v>37681</v>
          </cell>
        </row>
        <row r="27">
          <cell r="D27">
            <v>-227.507587267369</v>
          </cell>
        </row>
        <row r="28">
          <cell r="A28">
            <v>37712</v>
          </cell>
        </row>
        <row r="28">
          <cell r="D28">
            <v>-219.430474980015</v>
          </cell>
        </row>
        <row r="29">
          <cell r="A29">
            <v>37742</v>
          </cell>
        </row>
        <row r="29">
          <cell r="D29">
            <v>-225.985446550632</v>
          </cell>
        </row>
        <row r="30">
          <cell r="A30">
            <v>37773</v>
          </cell>
        </row>
        <row r="30">
          <cell r="D30">
            <v>-217.907220430891</v>
          </cell>
        </row>
        <row r="31">
          <cell r="A31">
            <v>37803</v>
          </cell>
        </row>
        <row r="31">
          <cell r="D31">
            <v>-224.362546101582</v>
          </cell>
        </row>
        <row r="32">
          <cell r="A32">
            <v>37834</v>
          </cell>
        </row>
        <row r="32">
          <cell r="D32">
            <v>-223.498507550796</v>
          </cell>
        </row>
        <row r="33">
          <cell r="A33">
            <v>37865</v>
          </cell>
        </row>
        <row r="33">
          <cell r="D33">
            <v>-215.426276211178</v>
          </cell>
        </row>
        <row r="34">
          <cell r="A34">
            <v>37895</v>
          </cell>
        </row>
        <row r="34">
          <cell r="D34">
            <v>-221.725063047478</v>
          </cell>
        </row>
        <row r="35">
          <cell r="A35">
            <v>37926</v>
          </cell>
        </row>
        <row r="35">
          <cell r="D35">
            <v>-213.659886384671</v>
          </cell>
        </row>
        <row r="36">
          <cell r="A36">
            <v>37956</v>
          </cell>
        </row>
        <row r="36">
          <cell r="D36">
            <v>-219.868943733616</v>
          </cell>
        </row>
        <row r="37">
          <cell r="A37">
            <v>37987</v>
          </cell>
        </row>
        <row r="37">
          <cell r="D37">
            <v>-136.952091636959</v>
          </cell>
        </row>
        <row r="38">
          <cell r="A38">
            <v>38018</v>
          </cell>
        </row>
        <row r="38">
          <cell r="D38">
            <v>-127.592978257334</v>
          </cell>
        </row>
        <row r="39">
          <cell r="A39">
            <v>38047</v>
          </cell>
        </row>
        <row r="39">
          <cell r="D39">
            <v>-135.871982658825</v>
          </cell>
        </row>
        <row r="40">
          <cell r="A40">
            <v>38078</v>
          </cell>
        </row>
        <row r="40">
          <cell r="D40">
            <v>-130.929911877076</v>
          </cell>
        </row>
        <row r="41">
          <cell r="A41">
            <v>38108</v>
          </cell>
        </row>
        <row r="41">
          <cell r="D41">
            <v>-134.729056022427</v>
          </cell>
        </row>
        <row r="42">
          <cell r="A42">
            <v>38139</v>
          </cell>
        </row>
        <row r="42">
          <cell r="D42">
            <v>-129.802869619394</v>
          </cell>
        </row>
        <row r="43">
          <cell r="A43">
            <v>38169</v>
          </cell>
        </row>
        <row r="43">
          <cell r="D43">
            <v>-133.545040357403</v>
          </cell>
        </row>
        <row r="44">
          <cell r="A44">
            <v>38200</v>
          </cell>
        </row>
        <row r="44">
          <cell r="D44">
            <v>-132.926701826755</v>
          </cell>
        </row>
        <row r="45">
          <cell r="A45">
            <v>38231</v>
          </cell>
        </row>
        <row r="45">
          <cell r="D45">
            <v>-128.028503127079</v>
          </cell>
        </row>
        <row r="46">
          <cell r="A46">
            <v>38261</v>
          </cell>
        </row>
        <row r="46">
          <cell r="D46">
            <v>-131.681293658296</v>
          </cell>
        </row>
        <row r="47">
          <cell r="A47">
            <v>38292</v>
          </cell>
        </row>
        <row r="47">
          <cell r="D47">
            <v>-126.801739474105</v>
          </cell>
        </row>
        <row r="48">
          <cell r="A48">
            <v>38322</v>
          </cell>
        </row>
        <row r="48">
          <cell r="D48">
            <v>-130.408074199791</v>
          </cell>
        </row>
        <row r="49">
          <cell r="A49">
            <v>38353</v>
          </cell>
        </row>
        <row r="49">
          <cell r="D49">
            <v>-123.009647027364</v>
          </cell>
        </row>
        <row r="50">
          <cell r="A50">
            <v>38384</v>
          </cell>
        </row>
        <row r="50">
          <cell r="D50">
            <v>-110.593334155382</v>
          </cell>
        </row>
        <row r="51">
          <cell r="A51">
            <v>38412</v>
          </cell>
        </row>
        <row r="51">
          <cell r="D51">
            <v>-121.94525426984</v>
          </cell>
        </row>
        <row r="52">
          <cell r="A52">
            <v>38443</v>
          </cell>
        </row>
        <row r="52">
          <cell r="D52">
            <v>-117.458215140709</v>
          </cell>
        </row>
        <row r="53">
          <cell r="A53">
            <v>38473</v>
          </cell>
        </row>
        <row r="53">
          <cell r="D53">
            <v>-120.819947244926</v>
          </cell>
        </row>
        <row r="54">
          <cell r="A54">
            <v>38504</v>
          </cell>
        </row>
        <row r="54">
          <cell r="D54">
            <v>-116.358276498595</v>
          </cell>
        </row>
        <row r="55">
          <cell r="A55">
            <v>38534</v>
          </cell>
        </row>
        <row r="55">
          <cell r="D55">
            <v>-119.673311912763</v>
          </cell>
        </row>
        <row r="56">
          <cell r="A56">
            <v>38565</v>
          </cell>
        </row>
        <row r="56">
          <cell r="D56">
            <v>-119.081618807562</v>
          </cell>
        </row>
        <row r="57">
          <cell r="A57">
            <v>38596</v>
          </cell>
        </row>
        <row r="57">
          <cell r="D57">
            <v>-114.660308558843</v>
          </cell>
        </row>
        <row r="58">
          <cell r="A58">
            <v>38626</v>
          </cell>
        </row>
        <row r="58">
          <cell r="D58">
            <v>-117.903893006195</v>
          </cell>
        </row>
        <row r="59">
          <cell r="A59">
            <v>38657</v>
          </cell>
        </row>
        <row r="59">
          <cell r="D59">
            <v>-113.509471144685</v>
          </cell>
        </row>
        <row r="60">
          <cell r="A60">
            <v>38687</v>
          </cell>
        </row>
        <row r="60">
          <cell r="D60">
            <v>-116.704742579539</v>
          </cell>
        </row>
        <row r="61">
          <cell r="A61">
            <v>38718</v>
          </cell>
        </row>
        <row r="61">
          <cell r="D61">
            <v>-128.939894408773</v>
          </cell>
        </row>
        <row r="62">
          <cell r="A62">
            <v>38749</v>
          </cell>
        </row>
        <row r="62">
          <cell r="D62">
            <v>-115.822272779351</v>
          </cell>
        </row>
        <row r="63">
          <cell r="A63">
            <v>38777</v>
          </cell>
        </row>
        <row r="63">
          <cell r="D63">
            <v>-127.607531103279</v>
          </cell>
        </row>
        <row r="64">
          <cell r="A64">
            <v>38808</v>
          </cell>
        </row>
        <row r="64">
          <cell r="D64">
            <v>-122.80425809502</v>
          </cell>
        </row>
        <row r="65">
          <cell r="A65">
            <v>38838</v>
          </cell>
        </row>
        <row r="65">
          <cell r="D65">
            <v>-126.213374632607</v>
          </cell>
        </row>
        <row r="66">
          <cell r="A66">
            <v>38869</v>
          </cell>
        </row>
        <row r="66">
          <cell r="D66">
            <v>-121.447089515827</v>
          </cell>
        </row>
        <row r="67">
          <cell r="A67">
            <v>38899</v>
          </cell>
        </row>
        <row r="67">
          <cell r="D67">
            <v>-124.803194620694</v>
          </cell>
        </row>
        <row r="68">
          <cell r="A68">
            <v>38930</v>
          </cell>
        </row>
        <row r="68">
          <cell r="D68">
            <v>-124.080691187716</v>
          </cell>
        </row>
        <row r="69">
          <cell r="A69">
            <v>38961</v>
          </cell>
        </row>
        <row r="69">
          <cell r="D69">
            <v>-119.371991524389</v>
          </cell>
        </row>
        <row r="70">
          <cell r="A70">
            <v>38991</v>
          </cell>
        </row>
        <row r="70">
          <cell r="D70">
            <v>-122.648033410791</v>
          </cell>
        </row>
        <row r="71">
          <cell r="A71">
            <v>39022</v>
          </cell>
        </row>
        <row r="71">
          <cell r="D71">
            <v>-117.978667125552</v>
          </cell>
        </row>
        <row r="72">
          <cell r="A72">
            <v>39052</v>
          </cell>
        </row>
        <row r="72">
          <cell r="D72">
            <v>-121.220432175237</v>
          </cell>
        </row>
        <row r="73">
          <cell r="A73">
            <v>39083</v>
          </cell>
        </row>
        <row r="73">
          <cell r="D73">
            <v>-120.626152014316</v>
          </cell>
        </row>
        <row r="74">
          <cell r="A74">
            <v>39114</v>
          </cell>
        </row>
        <row r="74">
          <cell r="D74">
            <v>-108.406860883437</v>
          </cell>
        </row>
        <row r="75">
          <cell r="A75">
            <v>39142</v>
          </cell>
        </row>
        <row r="75">
          <cell r="D75">
            <v>-119.495023749815</v>
          </cell>
        </row>
        <row r="76">
          <cell r="A76">
            <v>39173</v>
          </cell>
        </row>
        <row r="76">
          <cell r="D76">
            <v>-115.062011907935</v>
          </cell>
        </row>
        <row r="77">
          <cell r="A77">
            <v>39203</v>
          </cell>
        </row>
        <row r="77">
          <cell r="D77">
            <v>-118.325625778725</v>
          </cell>
        </row>
        <row r="78">
          <cell r="A78">
            <v>39234</v>
          </cell>
        </row>
        <row r="78">
          <cell r="D78">
            <v>-113.93046823834</v>
          </cell>
        </row>
        <row r="79">
          <cell r="A79">
            <v>39264</v>
          </cell>
        </row>
        <row r="79">
          <cell r="D79">
            <v>-117.156522992731</v>
          </cell>
        </row>
        <row r="80">
          <cell r="A80">
            <v>39295</v>
          </cell>
        </row>
        <row r="80">
          <cell r="D80">
            <v>-116.562572657012</v>
          </cell>
        </row>
        <row r="81">
          <cell r="A81">
            <v>39326</v>
          </cell>
        </row>
        <row r="81">
          <cell r="D81">
            <v>-112.224692559774</v>
          </cell>
        </row>
        <row r="82">
          <cell r="A82">
            <v>39356</v>
          </cell>
        </row>
        <row r="82">
          <cell r="D82">
            <v>-115.394331368222</v>
          </cell>
        </row>
        <row r="83">
          <cell r="A83">
            <v>39387</v>
          </cell>
        </row>
        <row r="83">
          <cell r="D83">
            <v>-111.094539741032</v>
          </cell>
        </row>
        <row r="84">
          <cell r="A84">
            <v>39417</v>
          </cell>
        </row>
        <row r="84">
          <cell r="D84">
            <v>-114.226933804139</v>
          </cell>
        </row>
        <row r="85">
          <cell r="A85">
            <v>39448</v>
          </cell>
        </row>
        <row r="85">
          <cell r="D85">
            <v>-113.634058270664</v>
          </cell>
        </row>
        <row r="86">
          <cell r="A86">
            <v>39479</v>
          </cell>
        </row>
        <row r="86">
          <cell r="D86">
            <v>-105.742440236345</v>
          </cell>
        </row>
        <row r="87">
          <cell r="A87">
            <v>39508</v>
          </cell>
        </row>
        <row r="87">
          <cell r="D87">
            <v>-112.487437260873</v>
          </cell>
        </row>
        <row r="88">
          <cell r="A88">
            <v>39539</v>
          </cell>
        </row>
        <row r="88">
          <cell r="D88">
            <v>-108.28288014083</v>
          </cell>
        </row>
        <row r="89">
          <cell r="A89">
            <v>39569</v>
          </cell>
        </row>
        <row r="89">
          <cell r="D89">
            <v>-111.323068884048</v>
          </cell>
        </row>
        <row r="90">
          <cell r="A90">
            <v>39600</v>
          </cell>
        </row>
        <row r="90">
          <cell r="D90">
            <v>-107.156840162412</v>
          </cell>
        </row>
        <row r="91">
          <cell r="A91">
            <v>39630</v>
          </cell>
        </row>
        <row r="91">
          <cell r="D91">
            <v>-110.160281362696</v>
          </cell>
        </row>
        <row r="92">
          <cell r="A92">
            <v>39661</v>
          </cell>
        </row>
        <row r="92">
          <cell r="D92">
            <v>-109.57002826926</v>
          </cell>
        </row>
        <row r="93">
          <cell r="A93">
            <v>39692</v>
          </cell>
        </row>
        <row r="93">
          <cell r="D93">
            <v>-105.461699758352</v>
          </cell>
        </row>
        <row r="94">
          <cell r="A94">
            <v>39722</v>
          </cell>
        </row>
        <row r="94">
          <cell r="D94">
            <v>-108.410012336208</v>
          </cell>
        </row>
        <row r="95">
          <cell r="A95">
            <v>39753</v>
          </cell>
        </row>
        <row r="95">
          <cell r="D95">
            <v>-104.340124220422</v>
          </cell>
        </row>
        <row r="96">
          <cell r="A96">
            <v>39783</v>
          </cell>
        </row>
        <row r="96">
          <cell r="D96">
            <v>-107.251018135755</v>
          </cell>
        </row>
        <row r="97">
          <cell r="A97">
            <v>39814</v>
          </cell>
        </row>
        <row r="97">
          <cell r="D97">
            <v>-106.652309615705</v>
          </cell>
        </row>
        <row r="98">
          <cell r="A98">
            <v>39845</v>
          </cell>
        </row>
        <row r="98">
          <cell r="D98">
            <v>-95.7823163522861</v>
          </cell>
        </row>
        <row r="99">
          <cell r="A99">
            <v>39873</v>
          </cell>
        </row>
        <row r="99">
          <cell r="D99">
            <v>-105.514185550852</v>
          </cell>
        </row>
        <row r="100">
          <cell r="A100">
            <v>39904</v>
          </cell>
        </row>
        <row r="100">
          <cell r="D100">
            <v>-101.529534709233</v>
          </cell>
        </row>
        <row r="101">
          <cell r="A101">
            <v>39934</v>
          </cell>
        </row>
        <row r="101">
          <cell r="D101">
            <v>-104.339529018916</v>
          </cell>
        </row>
        <row r="102">
          <cell r="A102">
            <v>39965</v>
          </cell>
        </row>
        <row r="102">
          <cell r="D102">
            <v>-100.393897630875</v>
          </cell>
        </row>
        <row r="103">
          <cell r="A103">
            <v>39995</v>
          </cell>
        </row>
        <row r="103">
          <cell r="D103">
            <v>-103.167173830197</v>
          </cell>
        </row>
        <row r="104">
          <cell r="A104">
            <v>40026</v>
          </cell>
        </row>
        <row r="104">
          <cell r="D104">
            <v>-102.572338871439</v>
          </cell>
        </row>
        <row r="105">
          <cell r="A105">
            <v>40057</v>
          </cell>
        </row>
        <row r="105">
          <cell r="D105">
            <v>-98.6856170417919</v>
          </cell>
        </row>
        <row r="106">
          <cell r="A106">
            <v>40087</v>
          </cell>
        </row>
        <row r="106">
          <cell r="D106">
            <v>-101.403866513753</v>
          </cell>
        </row>
        <row r="107">
          <cell r="A107">
            <v>40118</v>
          </cell>
        </row>
        <row r="107">
          <cell r="D107">
            <v>-97.5562318538675</v>
          </cell>
        </row>
        <row r="108">
          <cell r="A108">
            <v>40148</v>
          </cell>
        </row>
        <row r="108">
          <cell r="D108">
            <v>-100.238236603057</v>
          </cell>
        </row>
        <row r="109">
          <cell r="A109">
            <v>40179</v>
          </cell>
        </row>
        <row r="109">
          <cell r="D109">
            <v>-99.6470240508756</v>
          </cell>
        </row>
        <row r="110">
          <cell r="A110">
            <v>40210</v>
          </cell>
        </row>
        <row r="110">
          <cell r="D110">
            <v>-89.4624041081598</v>
          </cell>
        </row>
        <row r="111">
          <cell r="A111">
            <v>40238</v>
          </cell>
        </row>
        <row r="111">
          <cell r="D111">
            <v>-98.5240884407074</v>
          </cell>
        </row>
        <row r="112">
          <cell r="A112">
            <v>40269</v>
          </cell>
        </row>
        <row r="112">
          <cell r="D112">
            <v>-94.7732437980091</v>
          </cell>
        </row>
        <row r="113">
          <cell r="A113">
            <v>40299</v>
          </cell>
        </row>
        <row r="113">
          <cell r="D113">
            <v>-97.3663898232927</v>
          </cell>
        </row>
        <row r="114">
          <cell r="A114">
            <v>40330</v>
          </cell>
        </row>
        <row r="114">
          <cell r="D114">
            <v>-93.6546373981905</v>
          </cell>
        </row>
        <row r="115">
          <cell r="A115">
            <v>40360</v>
          </cell>
        </row>
        <row r="115">
          <cell r="D115">
            <v>-96.2122474231288</v>
          </cell>
        </row>
        <row r="116">
          <cell r="A116">
            <v>40391</v>
          </cell>
        </row>
        <row r="116">
          <cell r="D116">
            <v>-95.6271423535335</v>
          </cell>
        </row>
        <row r="117">
          <cell r="A117">
            <v>40422</v>
          </cell>
        </row>
        <row r="117">
          <cell r="D117">
            <v>-91.9743137396611</v>
          </cell>
        </row>
        <row r="118">
          <cell r="A118">
            <v>40452</v>
          </cell>
        </row>
        <row r="118">
          <cell r="D118">
            <v>-94.4787358680237</v>
          </cell>
        </row>
        <row r="119">
          <cell r="A119">
            <v>40483</v>
          </cell>
        </row>
        <row r="119">
          <cell r="D119">
            <v>-90.8649410727059</v>
          </cell>
        </row>
        <row r="120">
          <cell r="A120">
            <v>40513</v>
          </cell>
        </row>
        <row r="120">
          <cell r="D120">
            <v>-93.3343741395227</v>
          </cell>
        </row>
        <row r="121">
          <cell r="A121">
            <v>40544</v>
          </cell>
        </row>
        <row r="121">
          <cell r="D121">
            <v>-43.52753655</v>
          </cell>
        </row>
        <row r="122">
          <cell r="A122">
            <v>40575</v>
          </cell>
        </row>
        <row r="122">
          <cell r="D122">
            <v>-39.07380541</v>
          </cell>
        </row>
        <row r="123">
          <cell r="A123">
            <v>40603</v>
          </cell>
        </row>
        <row r="123">
          <cell r="D123">
            <v>-43.01938435</v>
          </cell>
        </row>
        <row r="124">
          <cell r="A124">
            <v>40634</v>
          </cell>
        </row>
        <row r="124">
          <cell r="D124">
            <v>-41.37408731</v>
          </cell>
        </row>
        <row r="125">
          <cell r="A125">
            <v>40664</v>
          </cell>
        </row>
        <row r="125">
          <cell r="D125">
            <v>-42.49620791</v>
          </cell>
        </row>
        <row r="126">
          <cell r="A126">
            <v>40695</v>
          </cell>
        </row>
        <row r="126">
          <cell r="D126">
            <v>-40.86891533</v>
          </cell>
        </row>
        <row r="127">
          <cell r="A127">
            <v>40725</v>
          </cell>
        </row>
        <row r="127">
          <cell r="D127">
            <v>-41.97534269</v>
          </cell>
        </row>
        <row r="128">
          <cell r="A128">
            <v>40756</v>
          </cell>
        </row>
        <row r="128">
          <cell r="D128">
            <v>-41.71154966</v>
          </cell>
        </row>
        <row r="129">
          <cell r="A129">
            <v>40787</v>
          </cell>
        </row>
        <row r="129">
          <cell r="D129">
            <v>-40.11133707</v>
          </cell>
        </row>
        <row r="130">
          <cell r="A130">
            <v>40817</v>
          </cell>
        </row>
        <row r="130">
          <cell r="D130">
            <v>-41.19430667</v>
          </cell>
        </row>
        <row r="131">
          <cell r="A131">
            <v>40848</v>
          </cell>
        </row>
        <row r="131">
          <cell r="D131">
            <v>-39.61199549</v>
          </cell>
        </row>
        <row r="132">
          <cell r="A132">
            <v>40878</v>
          </cell>
        </row>
        <row r="132">
          <cell r="D132">
            <v>-40.68288133</v>
          </cell>
        </row>
        <row r="133">
          <cell r="A133">
            <v>40909</v>
          </cell>
        </row>
        <row r="133">
          <cell r="D133">
            <v>-40.45673876</v>
          </cell>
        </row>
        <row r="134">
          <cell r="A134">
            <v>40940</v>
          </cell>
        </row>
        <row r="134">
          <cell r="D134">
            <v>-37.6358484</v>
          </cell>
        </row>
        <row r="135">
          <cell r="A135">
            <v>40969</v>
          </cell>
        </row>
        <row r="135">
          <cell r="D135">
            <v>-40.02139575</v>
          </cell>
        </row>
        <row r="136">
          <cell r="A136">
            <v>41000</v>
          </cell>
        </row>
        <row r="136">
          <cell r="D136">
            <v>-38.513888</v>
          </cell>
        </row>
        <row r="137">
          <cell r="A137">
            <v>41030</v>
          </cell>
        </row>
        <row r="137">
          <cell r="D137">
            <v>-39.58197813</v>
          </cell>
        </row>
        <row r="138">
          <cell r="A138">
            <v>41061</v>
          </cell>
        </row>
        <row r="138">
          <cell r="D138">
            <v>-38.09022295</v>
          </cell>
        </row>
        <row r="139">
          <cell r="A139">
            <v>41091</v>
          </cell>
        </row>
        <row r="139">
          <cell r="D139">
            <v>-39.14576893</v>
          </cell>
        </row>
        <row r="140">
          <cell r="A140">
            <v>41122</v>
          </cell>
        </row>
        <row r="140">
          <cell r="D140">
            <v>-38.9253186</v>
          </cell>
        </row>
        <row r="141">
          <cell r="A141">
            <v>41153</v>
          </cell>
        </row>
        <row r="141">
          <cell r="D141">
            <v>-37.45712623</v>
          </cell>
        </row>
        <row r="142">
          <cell r="A142">
            <v>41183</v>
          </cell>
        </row>
        <row r="142">
          <cell r="D142">
            <v>-38.49394931</v>
          </cell>
        </row>
        <row r="143">
          <cell r="A143">
            <v>41214</v>
          </cell>
        </row>
        <row r="143">
          <cell r="D143">
            <v>-37.04125037</v>
          </cell>
        </row>
        <row r="144">
          <cell r="A144">
            <v>41244</v>
          </cell>
        </row>
        <row r="144">
          <cell r="D144">
            <v>-38.06578918</v>
          </cell>
        </row>
        <row r="145">
          <cell r="A145">
            <v>41275</v>
          </cell>
        </row>
        <row r="145">
          <cell r="D145">
            <v>-37.84942936</v>
          </cell>
        </row>
        <row r="146">
          <cell r="A146">
            <v>41306</v>
          </cell>
        </row>
        <row r="146">
          <cell r="D146">
            <v>-33.99190798</v>
          </cell>
        </row>
        <row r="147">
          <cell r="A147">
            <v>41334</v>
          </cell>
        </row>
        <row r="147">
          <cell r="D147">
            <v>-37.43993689</v>
          </cell>
        </row>
        <row r="148">
          <cell r="A148">
            <v>41365</v>
          </cell>
        </row>
        <row r="148">
          <cell r="D148">
            <v>-36.02514423</v>
          </cell>
        </row>
        <row r="149">
          <cell r="A149">
            <v>41395</v>
          </cell>
        </row>
        <row r="149">
          <cell r="D149">
            <v>-37.01971818</v>
          </cell>
        </row>
        <row r="150">
          <cell r="A150">
            <v>41426</v>
          </cell>
        </row>
        <row r="150">
          <cell r="D150">
            <v>-35.62005792</v>
          </cell>
        </row>
        <row r="151">
          <cell r="A151">
            <v>41456</v>
          </cell>
        </row>
        <row r="151">
          <cell r="D151">
            <v>-36.60270557</v>
          </cell>
        </row>
        <row r="152">
          <cell r="A152">
            <v>41487</v>
          </cell>
        </row>
        <row r="152">
          <cell r="D152">
            <v>-36.39200923</v>
          </cell>
        </row>
        <row r="153">
          <cell r="A153">
            <v>41518</v>
          </cell>
        </row>
        <row r="153">
          <cell r="D153">
            <v>-35.01497439</v>
          </cell>
        </row>
        <row r="154">
          <cell r="A154">
            <v>41548</v>
          </cell>
        </row>
        <row r="154">
          <cell r="D154">
            <v>-35.97982856</v>
          </cell>
        </row>
        <row r="155">
          <cell r="A155">
            <v>41579</v>
          </cell>
        </row>
        <row r="155">
          <cell r="D155">
            <v>-34.6176644</v>
          </cell>
        </row>
        <row r="156">
          <cell r="A156">
            <v>41609</v>
          </cell>
        </row>
        <row r="156">
          <cell r="D156">
            <v>-35.57084883</v>
          </cell>
        </row>
        <row r="157">
          <cell r="A157">
            <v>41640</v>
          </cell>
        </row>
        <row r="157">
          <cell r="D157">
            <v>-35.36423254</v>
          </cell>
        </row>
        <row r="158">
          <cell r="A158">
            <v>41671</v>
          </cell>
        </row>
        <row r="158">
          <cell r="D158">
            <v>-31.75601199</v>
          </cell>
        </row>
        <row r="159">
          <cell r="A159">
            <v>41699</v>
          </cell>
        </row>
        <row r="159">
          <cell r="D159">
            <v>-34.97327564</v>
          </cell>
        </row>
        <row r="160">
          <cell r="A160">
            <v>41730</v>
          </cell>
        </row>
        <row r="160">
          <cell r="D160">
            <v>-33.64747268</v>
          </cell>
        </row>
        <row r="161">
          <cell r="A161">
            <v>41760</v>
          </cell>
        </row>
        <row r="161">
          <cell r="D161">
            <v>-34.57220719</v>
          </cell>
        </row>
        <row r="162">
          <cell r="A162">
            <v>41791</v>
          </cell>
        </row>
        <row r="162">
          <cell r="D162">
            <v>-33.26091123</v>
          </cell>
        </row>
        <row r="163">
          <cell r="A163">
            <v>41821</v>
          </cell>
        </row>
        <row r="163">
          <cell r="D163">
            <v>-34.17432877</v>
          </cell>
        </row>
        <row r="164">
          <cell r="A164">
            <v>41852</v>
          </cell>
        </row>
        <row r="164">
          <cell r="D164">
            <v>-33.97334951</v>
          </cell>
        </row>
        <row r="165">
          <cell r="A165">
            <v>41883</v>
          </cell>
        </row>
        <row r="165">
          <cell r="D165">
            <v>-32.68373469</v>
          </cell>
        </row>
        <row r="166">
          <cell r="A166">
            <v>41913</v>
          </cell>
        </row>
        <row r="166">
          <cell r="D166">
            <v>-33.58027461</v>
          </cell>
        </row>
        <row r="167">
          <cell r="A167">
            <v>41944</v>
          </cell>
        </row>
        <row r="167">
          <cell r="D167">
            <v>-32.30490386</v>
          </cell>
        </row>
        <row r="168">
          <cell r="A168">
            <v>41974</v>
          </cell>
        </row>
        <row r="168">
          <cell r="D168">
            <v>-33.19037914</v>
          </cell>
        </row>
        <row r="169">
          <cell r="A169">
            <v>42005</v>
          </cell>
        </row>
        <row r="169">
          <cell r="D169">
            <v>-32.99345246</v>
          </cell>
        </row>
        <row r="170">
          <cell r="A170">
            <v>42036</v>
          </cell>
        </row>
        <row r="170">
          <cell r="D170">
            <v>-29.62340838</v>
          </cell>
        </row>
        <row r="171">
          <cell r="A171">
            <v>42064</v>
          </cell>
        </row>
        <row r="171">
          <cell r="D171">
            <v>-32.62091924</v>
          </cell>
        </row>
        <row r="172">
          <cell r="A172">
            <v>42095</v>
          </cell>
        </row>
        <row r="172">
          <cell r="D172">
            <v>-31.3803571</v>
          </cell>
        </row>
        <row r="173">
          <cell r="A173">
            <v>42125</v>
          </cell>
        </row>
        <row r="173">
          <cell r="D173">
            <v>-32.23887266</v>
          </cell>
        </row>
        <row r="174">
          <cell r="A174">
            <v>42156</v>
          </cell>
        </row>
        <row r="174">
          <cell r="D174">
            <v>-31.01219001</v>
          </cell>
        </row>
        <row r="175">
          <cell r="A175">
            <v>42186</v>
          </cell>
        </row>
        <row r="175">
          <cell r="D175">
            <v>-31.85998728</v>
          </cell>
        </row>
        <row r="176">
          <cell r="A176">
            <v>42217</v>
          </cell>
        </row>
        <row r="176">
          <cell r="D176">
            <v>-31.66864852</v>
          </cell>
        </row>
        <row r="177">
          <cell r="A177">
            <v>42248</v>
          </cell>
        </row>
        <row r="177">
          <cell r="D177">
            <v>-30.46270051</v>
          </cell>
        </row>
        <row r="178">
          <cell r="A178">
            <v>42278</v>
          </cell>
        </row>
        <row r="178">
          <cell r="D178">
            <v>-31.29451945</v>
          </cell>
        </row>
        <row r="179">
          <cell r="A179">
            <v>42309</v>
          </cell>
        </row>
        <row r="179">
          <cell r="D179">
            <v>-30.10218791</v>
          </cell>
        </row>
        <row r="180">
          <cell r="A180">
            <v>42339</v>
          </cell>
        </row>
        <row r="180">
          <cell r="D180">
            <v>-30.92353595</v>
          </cell>
        </row>
        <row r="181">
          <cell r="A181">
            <v>42370</v>
          </cell>
        </row>
        <row r="181">
          <cell r="D181">
            <v>0</v>
          </cell>
        </row>
        <row r="182">
          <cell r="A182">
            <v>42401</v>
          </cell>
        </row>
        <row r="182">
          <cell r="D182">
            <v>0</v>
          </cell>
        </row>
        <row r="183">
          <cell r="A183">
            <v>42430</v>
          </cell>
        </row>
        <row r="183">
          <cell r="D183">
            <v>0</v>
          </cell>
        </row>
        <row r="184">
          <cell r="A184">
            <v>42461</v>
          </cell>
        </row>
        <row r="184">
          <cell r="D184">
            <v>0</v>
          </cell>
        </row>
        <row r="185">
          <cell r="A185">
            <v>42491</v>
          </cell>
        </row>
        <row r="185">
          <cell r="D185">
            <v>0</v>
          </cell>
        </row>
        <row r="186">
          <cell r="A186">
            <v>42522</v>
          </cell>
        </row>
        <row r="186">
          <cell r="D186">
            <v>0</v>
          </cell>
        </row>
        <row r="187">
          <cell r="A187">
            <v>42552</v>
          </cell>
        </row>
        <row r="187">
          <cell r="D187">
            <v>0</v>
          </cell>
        </row>
        <row r="188">
          <cell r="A188">
            <v>42583</v>
          </cell>
        </row>
        <row r="188">
          <cell r="D188">
            <v>0</v>
          </cell>
        </row>
        <row r="200">
          <cell r="A200">
            <v>37256</v>
          </cell>
        </row>
        <row r="200">
          <cell r="D200">
            <v>0.01078174</v>
          </cell>
        </row>
        <row r="201">
          <cell r="A201">
            <v>37257</v>
          </cell>
        </row>
        <row r="201">
          <cell r="D201">
            <v>-2E-008</v>
          </cell>
        </row>
        <row r="202">
          <cell r="A202">
            <v>37288</v>
          </cell>
        </row>
        <row r="202">
          <cell r="D202">
            <v>4E-008</v>
          </cell>
        </row>
        <row r="203">
          <cell r="A203">
            <v>37316</v>
          </cell>
        </row>
        <row r="203">
          <cell r="D203">
            <v>2E-008</v>
          </cell>
        </row>
        <row r="204">
          <cell r="A204">
            <v>37347</v>
          </cell>
        </row>
        <row r="204">
          <cell r="D204">
            <v>-74.41711928</v>
          </cell>
        </row>
        <row r="205">
          <cell r="A205">
            <v>37377</v>
          </cell>
        </row>
        <row r="205">
          <cell r="D205">
            <v>-76.75129537</v>
          </cell>
        </row>
        <row r="206">
          <cell r="A206">
            <v>37408</v>
          </cell>
        </row>
        <row r="206">
          <cell r="D206">
            <v>-74.12790063</v>
          </cell>
        </row>
        <row r="207">
          <cell r="A207">
            <v>37438</v>
          </cell>
        </row>
        <row r="207">
          <cell r="D207">
            <v>-76.44250399</v>
          </cell>
        </row>
        <row r="208">
          <cell r="A208">
            <v>37469</v>
          </cell>
        </row>
        <row r="208">
          <cell r="D208">
            <v>-76.26695022</v>
          </cell>
        </row>
        <row r="209">
          <cell r="A209">
            <v>37500</v>
          </cell>
        </row>
        <row r="209">
          <cell r="D209">
            <v>-73.6310385</v>
          </cell>
        </row>
        <row r="210">
          <cell r="A210">
            <v>37530</v>
          </cell>
        </row>
        <row r="210">
          <cell r="D210">
            <v>-75.89796724</v>
          </cell>
        </row>
        <row r="211">
          <cell r="A211">
            <v>37561</v>
          </cell>
        </row>
        <row r="211">
          <cell r="D211">
            <v>-249.04465534</v>
          </cell>
        </row>
        <row r="212">
          <cell r="A212">
            <v>37591</v>
          </cell>
        </row>
        <row r="212">
          <cell r="D212">
            <v>-256.63504456</v>
          </cell>
        </row>
        <row r="213">
          <cell r="A213">
            <v>37622</v>
          </cell>
        </row>
        <row r="213">
          <cell r="D213">
            <v>-391.32265637</v>
          </cell>
        </row>
        <row r="214">
          <cell r="A214">
            <v>37653</v>
          </cell>
        </row>
        <row r="214">
          <cell r="D214">
            <v>-352.33787475</v>
          </cell>
        </row>
        <row r="215">
          <cell r="A215">
            <v>37681</v>
          </cell>
        </row>
        <row r="215">
          <cell r="D215">
            <v>-388.93446777</v>
          </cell>
        </row>
        <row r="216">
          <cell r="A216">
            <v>37712</v>
          </cell>
        </row>
        <row r="216">
          <cell r="D216">
            <v>-331.82851042</v>
          </cell>
        </row>
        <row r="217">
          <cell r="A217">
            <v>37742</v>
          </cell>
        </row>
        <row r="217">
          <cell r="D217">
            <v>-341.72174263</v>
          </cell>
        </row>
        <row r="218">
          <cell r="A218">
            <v>37773</v>
          </cell>
        </row>
        <row r="218">
          <cell r="D218">
            <v>-329.49374204</v>
          </cell>
        </row>
        <row r="219">
          <cell r="A219">
            <v>37803</v>
          </cell>
        </row>
        <row r="219">
          <cell r="D219">
            <v>-339.2355953</v>
          </cell>
        </row>
        <row r="220">
          <cell r="A220">
            <v>37834</v>
          </cell>
        </row>
        <row r="220">
          <cell r="D220">
            <v>-337.91565589</v>
          </cell>
        </row>
        <row r="221">
          <cell r="A221">
            <v>37865</v>
          </cell>
        </row>
        <row r="221">
          <cell r="D221">
            <v>-325.7015924</v>
          </cell>
        </row>
        <row r="222">
          <cell r="A222">
            <v>37895</v>
          </cell>
        </row>
        <row r="222">
          <cell r="D222">
            <v>-335.20962611</v>
          </cell>
        </row>
        <row r="223">
          <cell r="A223">
            <v>37926</v>
          </cell>
        </row>
        <row r="223">
          <cell r="D223">
            <v>-407.27738156</v>
          </cell>
        </row>
        <row r="224">
          <cell r="A224">
            <v>37956</v>
          </cell>
        </row>
        <row r="224">
          <cell r="D224">
            <v>-419.09468034</v>
          </cell>
        </row>
        <row r="225">
          <cell r="A225">
            <v>37987</v>
          </cell>
        </row>
        <row r="225">
          <cell r="D225">
            <v>-187.10546569</v>
          </cell>
        </row>
        <row r="226">
          <cell r="A226">
            <v>38018</v>
          </cell>
        </row>
        <row r="226">
          <cell r="D226">
            <v>-174.30601656</v>
          </cell>
        </row>
        <row r="227">
          <cell r="A227">
            <v>38047</v>
          </cell>
        </row>
        <row r="227">
          <cell r="D227">
            <v>-185.58669777</v>
          </cell>
        </row>
        <row r="228">
          <cell r="A228">
            <v>38078</v>
          </cell>
        </row>
        <row r="228">
          <cell r="D228">
            <v>-178.82154639</v>
          </cell>
        </row>
        <row r="229">
          <cell r="A229">
            <v>38108</v>
          </cell>
        </row>
        <row r="229">
          <cell r="D229">
            <v>-183.9912373</v>
          </cell>
        </row>
        <row r="230">
          <cell r="A230">
            <v>38139</v>
          </cell>
        </row>
        <row r="230">
          <cell r="D230">
            <v>-177.25266546</v>
          </cell>
        </row>
        <row r="231">
          <cell r="A231">
            <v>38169</v>
          </cell>
        </row>
        <row r="231">
          <cell r="D231">
            <v>-182.34557395</v>
          </cell>
        </row>
        <row r="232">
          <cell r="A232">
            <v>38200</v>
          </cell>
        </row>
        <row r="232">
          <cell r="D232">
            <v>-181.49054038</v>
          </cell>
        </row>
        <row r="233">
          <cell r="A233">
            <v>38231</v>
          </cell>
        </row>
        <row r="233">
          <cell r="D233">
            <v>-174.79663123</v>
          </cell>
        </row>
        <row r="234">
          <cell r="A234">
            <v>38261</v>
          </cell>
        </row>
        <row r="234">
          <cell r="D234">
            <v>-179.77228763</v>
          </cell>
        </row>
        <row r="235">
          <cell r="A235">
            <v>38292</v>
          </cell>
        </row>
        <row r="235">
          <cell r="D235">
            <v>-173.11097208</v>
          </cell>
        </row>
        <row r="236">
          <cell r="A236">
            <v>38322</v>
          </cell>
        </row>
        <row r="236">
          <cell r="D236">
            <v>-178.02322718</v>
          </cell>
        </row>
        <row r="237">
          <cell r="A237">
            <v>38353</v>
          </cell>
        </row>
        <row r="237">
          <cell r="D237">
            <v>-163.57505114</v>
          </cell>
        </row>
        <row r="238">
          <cell r="A238">
            <v>38384</v>
          </cell>
        </row>
        <row r="238">
          <cell r="D238">
            <v>-147.05830394</v>
          </cell>
        </row>
        <row r="239">
          <cell r="A239">
            <v>38412</v>
          </cell>
        </row>
        <row r="239">
          <cell r="D239">
            <v>-162.12223382</v>
          </cell>
        </row>
        <row r="240">
          <cell r="A240">
            <v>38443</v>
          </cell>
        </row>
        <row r="240">
          <cell r="D240">
            <v>-156.14502744</v>
          </cell>
        </row>
        <row r="241">
          <cell r="A241">
            <v>38473</v>
          </cell>
        </row>
        <row r="241">
          <cell r="D241">
            <v>-160.59663768</v>
          </cell>
        </row>
        <row r="242">
          <cell r="A242">
            <v>38504</v>
          </cell>
        </row>
        <row r="242">
          <cell r="D242">
            <v>-154.65722842</v>
          </cell>
        </row>
        <row r="243">
          <cell r="A243">
            <v>38534</v>
          </cell>
        </row>
        <row r="243">
          <cell r="D243">
            <v>-159.048066</v>
          </cell>
        </row>
        <row r="244">
          <cell r="A244">
            <v>38565</v>
          </cell>
        </row>
        <row r="244">
          <cell r="D244">
            <v>-158.2525909</v>
          </cell>
        </row>
        <row r="245">
          <cell r="A245">
            <v>38596</v>
          </cell>
        </row>
        <row r="245">
          <cell r="D245">
            <v>-152.37247558</v>
          </cell>
        </row>
        <row r="246">
          <cell r="A246">
            <v>38626</v>
          </cell>
        </row>
        <row r="246">
          <cell r="D246">
            <v>-156.67119348</v>
          </cell>
        </row>
        <row r="247">
          <cell r="A247">
            <v>38657</v>
          </cell>
        </row>
        <row r="247">
          <cell r="D247">
            <v>-138.26254583</v>
          </cell>
        </row>
        <row r="248">
          <cell r="A248">
            <v>38687</v>
          </cell>
        </row>
        <row r="248">
          <cell r="D248">
            <v>-142.14681184</v>
          </cell>
        </row>
        <row r="249">
          <cell r="A249">
            <v>38718</v>
          </cell>
        </row>
        <row r="249">
          <cell r="D249">
            <v>-115.68568869</v>
          </cell>
        </row>
        <row r="250">
          <cell r="A250">
            <v>38749</v>
          </cell>
        </row>
        <row r="250">
          <cell r="D250">
            <v>-103.93035111</v>
          </cell>
        </row>
        <row r="251">
          <cell r="A251">
            <v>38777</v>
          </cell>
        </row>
        <row r="251">
          <cell r="D251">
            <v>-114.50270223</v>
          </cell>
        </row>
        <row r="252">
          <cell r="A252">
            <v>38808</v>
          </cell>
        </row>
        <row r="252">
          <cell r="D252">
            <v>-110.2025753</v>
          </cell>
        </row>
        <row r="253">
          <cell r="A253">
            <v>38838</v>
          </cell>
        </row>
        <row r="253">
          <cell r="D253">
            <v>-113.26625118</v>
          </cell>
        </row>
        <row r="254">
          <cell r="A254">
            <v>38869</v>
          </cell>
        </row>
        <row r="254">
          <cell r="D254">
            <v>-108.99959706</v>
          </cell>
        </row>
        <row r="255">
          <cell r="A255">
            <v>38899</v>
          </cell>
        </row>
        <row r="255">
          <cell r="D255">
            <v>-112.0169422</v>
          </cell>
        </row>
        <row r="256">
          <cell r="A256">
            <v>38930</v>
          </cell>
        </row>
        <row r="256">
          <cell r="D256">
            <v>-111.37735602</v>
          </cell>
        </row>
        <row r="257">
          <cell r="A257">
            <v>38961</v>
          </cell>
        </row>
        <row r="257">
          <cell r="D257">
            <v>-107.16264775</v>
          </cell>
        </row>
        <row r="258">
          <cell r="A258">
            <v>38991</v>
          </cell>
        </row>
        <row r="258">
          <cell r="D258">
            <v>-110.11004821</v>
          </cell>
        </row>
        <row r="259">
          <cell r="A259">
            <v>39022</v>
          </cell>
        </row>
        <row r="259">
          <cell r="D259">
            <v>-105.93071685</v>
          </cell>
        </row>
        <row r="260">
          <cell r="A260">
            <v>39052</v>
          </cell>
        </row>
        <row r="260">
          <cell r="D260">
            <v>-108.8464554</v>
          </cell>
        </row>
        <row r="261">
          <cell r="A261">
            <v>39083</v>
          </cell>
        </row>
        <row r="261">
          <cell r="D261">
            <v>-96.27413832</v>
          </cell>
        </row>
        <row r="262">
          <cell r="A262">
            <v>39114</v>
          </cell>
        </row>
        <row r="262">
          <cell r="D262">
            <v>-86.52527</v>
          </cell>
        </row>
        <row r="263">
          <cell r="A263">
            <v>39142</v>
          </cell>
        </row>
        <row r="263">
          <cell r="D263">
            <v>-95.36380679</v>
          </cell>
        </row>
        <row r="264">
          <cell r="A264">
            <v>39173</v>
          </cell>
        </row>
        <row r="264">
          <cell r="D264">
            <v>-91.82467704</v>
          </cell>
        </row>
        <row r="265">
          <cell r="A265">
            <v>39203</v>
          </cell>
        </row>
        <row r="265">
          <cell r="D265">
            <v>-94.42265311</v>
          </cell>
        </row>
        <row r="266">
          <cell r="A266">
            <v>39234</v>
          </cell>
        </row>
        <row r="266">
          <cell r="D266">
            <v>-90.91396855</v>
          </cell>
        </row>
        <row r="267">
          <cell r="A267">
            <v>39264</v>
          </cell>
        </row>
        <row r="267">
          <cell r="D267">
            <v>-93.48171791</v>
          </cell>
        </row>
        <row r="268">
          <cell r="A268">
            <v>39295</v>
          </cell>
        </row>
        <row r="268">
          <cell r="D268">
            <v>-93.00367968</v>
          </cell>
        </row>
        <row r="269">
          <cell r="A269">
            <v>39326</v>
          </cell>
        </row>
        <row r="269">
          <cell r="D269">
            <v>-89.54106616</v>
          </cell>
        </row>
        <row r="270">
          <cell r="A270">
            <v>39356</v>
          </cell>
        </row>
        <row r="270">
          <cell r="D270">
            <v>-92.06341656</v>
          </cell>
        </row>
        <row r="271">
          <cell r="A271">
            <v>39387</v>
          </cell>
        </row>
        <row r="271">
          <cell r="D271">
            <v>-88.63144208</v>
          </cell>
        </row>
        <row r="272">
          <cell r="A272">
            <v>39417</v>
          </cell>
        </row>
        <row r="272">
          <cell r="D272">
            <v>-91.12382327</v>
          </cell>
        </row>
        <row r="273">
          <cell r="A273">
            <v>39448</v>
          </cell>
        </row>
        <row r="273">
          <cell r="D273">
            <v>-90.64663831</v>
          </cell>
        </row>
        <row r="274">
          <cell r="A274">
            <v>39479</v>
          </cell>
        </row>
        <row r="274">
          <cell r="D274">
            <v>-84.35229513</v>
          </cell>
        </row>
        <row r="275">
          <cell r="A275">
            <v>39508</v>
          </cell>
        </row>
        <row r="275">
          <cell r="D275">
            <v>-89.72376072</v>
          </cell>
        </row>
        <row r="276">
          <cell r="A276">
            <v>39539</v>
          </cell>
        </row>
        <row r="276">
          <cell r="D276">
            <v>-86.36840256</v>
          </cell>
        </row>
        <row r="277">
          <cell r="A277">
            <v>39569</v>
          </cell>
        </row>
        <row r="277">
          <cell r="D277">
            <v>-88.78659903</v>
          </cell>
        </row>
        <row r="278">
          <cell r="A278">
            <v>39600</v>
          </cell>
        </row>
        <row r="278">
          <cell r="D278">
            <v>-85.46207897</v>
          </cell>
        </row>
        <row r="279">
          <cell r="A279">
            <v>39630</v>
          </cell>
        </row>
        <row r="279">
          <cell r="D279">
            <v>-87.8507136</v>
          </cell>
        </row>
        <row r="280">
          <cell r="A280">
            <v>39661</v>
          </cell>
        </row>
        <row r="280">
          <cell r="D280">
            <v>-87.37564296</v>
          </cell>
        </row>
        <row r="281">
          <cell r="A281">
            <v>39692</v>
          </cell>
        </row>
        <row r="281">
          <cell r="D281">
            <v>-84.09771047</v>
          </cell>
        </row>
        <row r="282">
          <cell r="A282">
            <v>39722</v>
          </cell>
        </row>
        <row r="282">
          <cell r="D282">
            <v>-86.44200088</v>
          </cell>
        </row>
        <row r="283">
          <cell r="A283">
            <v>39753</v>
          </cell>
        </row>
        <row r="283">
          <cell r="D283">
            <v>-83.19499976</v>
          </cell>
        </row>
        <row r="284">
          <cell r="A284">
            <v>39783</v>
          </cell>
        </row>
        <row r="284">
          <cell r="D284">
            <v>-85.51005409</v>
          </cell>
        </row>
        <row r="285">
          <cell r="A285">
            <v>39814</v>
          </cell>
        </row>
        <row r="285">
          <cell r="D285">
            <v>-85.03714384</v>
          </cell>
        </row>
        <row r="286">
          <cell r="A286">
            <v>39845</v>
          </cell>
        </row>
        <row r="286">
          <cell r="D286">
            <v>-76.38105071</v>
          </cell>
        </row>
        <row r="287">
          <cell r="A287">
            <v>39873</v>
          </cell>
        </row>
        <row r="287">
          <cell r="D287">
            <v>-84.13849079</v>
          </cell>
        </row>
        <row r="288">
          <cell r="A288">
            <v>39904</v>
          </cell>
        </row>
        <row r="288">
          <cell r="D288">
            <v>-80.9681548</v>
          </cell>
        </row>
        <row r="289">
          <cell r="A289">
            <v>39934</v>
          </cell>
        </row>
        <row r="289">
          <cell r="D289">
            <v>-83.2114368</v>
          </cell>
        </row>
        <row r="290">
          <cell r="A290">
            <v>39965</v>
          </cell>
        </row>
        <row r="290">
          <cell r="D290">
            <v>-80.07209432</v>
          </cell>
        </row>
        <row r="291">
          <cell r="A291">
            <v>39995</v>
          </cell>
        </row>
        <row r="291">
          <cell r="D291">
            <v>-82.28663441</v>
          </cell>
        </row>
        <row r="292">
          <cell r="A292">
            <v>40026</v>
          </cell>
        </row>
        <row r="292">
          <cell r="D292">
            <v>-81.81756544</v>
          </cell>
        </row>
        <row r="293">
          <cell r="A293">
            <v>40057</v>
          </cell>
        </row>
        <row r="293">
          <cell r="D293">
            <v>-78.72497225</v>
          </cell>
        </row>
        <row r="294">
          <cell r="A294">
            <v>40087</v>
          </cell>
        </row>
        <row r="294">
          <cell r="D294">
            <v>-80.89645072</v>
          </cell>
        </row>
        <row r="295">
          <cell r="A295">
            <v>40118</v>
          </cell>
        </row>
        <row r="295">
          <cell r="D295">
            <v>-77.83484864</v>
          </cell>
        </row>
        <row r="296">
          <cell r="A296">
            <v>40148</v>
          </cell>
        </row>
        <row r="296">
          <cell r="D296">
            <v>-79.9779708</v>
          </cell>
        </row>
        <row r="297">
          <cell r="A297">
            <v>40179</v>
          </cell>
        </row>
        <row r="297">
          <cell r="D297">
            <v>-79.51225976</v>
          </cell>
        </row>
        <row r="298">
          <cell r="A298">
            <v>40210</v>
          </cell>
        </row>
        <row r="298">
          <cell r="D298">
            <v>-71.39754935</v>
          </cell>
        </row>
        <row r="299">
          <cell r="A299">
            <v>40238</v>
          </cell>
        </row>
        <row r="299">
          <cell r="D299">
            <v>-78.62796137</v>
          </cell>
        </row>
        <row r="300">
          <cell r="A300">
            <v>40269</v>
          </cell>
        </row>
        <row r="300">
          <cell r="D300">
            <v>-75.64301185</v>
          </cell>
        </row>
        <row r="301">
          <cell r="A301">
            <v>40299</v>
          </cell>
        </row>
        <row r="301">
          <cell r="D301">
            <v>-77.71663671</v>
          </cell>
        </row>
        <row r="302">
          <cell r="A302">
            <v>40330</v>
          </cell>
        </row>
        <row r="302">
          <cell r="D302">
            <v>-74.76261176</v>
          </cell>
        </row>
        <row r="303">
          <cell r="A303">
            <v>40360</v>
          </cell>
        </row>
        <row r="303">
          <cell r="D303">
            <v>-76.80845152</v>
          </cell>
        </row>
        <row r="304">
          <cell r="A304">
            <v>40391</v>
          </cell>
        </row>
        <row r="304">
          <cell r="D304">
            <v>-76.34816272</v>
          </cell>
        </row>
        <row r="305">
          <cell r="A305">
            <v>40422</v>
          </cell>
        </row>
        <row r="305">
          <cell r="D305">
            <v>-73.44071503</v>
          </cell>
        </row>
        <row r="306">
          <cell r="A306">
            <v>40452</v>
          </cell>
        </row>
        <row r="306">
          <cell r="D306">
            <v>-75.44497537</v>
          </cell>
        </row>
        <row r="307">
          <cell r="A307">
            <v>40483</v>
          </cell>
        </row>
        <row r="307">
          <cell r="D307">
            <v>-72.56836007</v>
          </cell>
        </row>
        <row r="308">
          <cell r="A308">
            <v>40513</v>
          </cell>
        </row>
        <row r="308">
          <cell r="D308">
            <v>-74.54527224</v>
          </cell>
        </row>
        <row r="309">
          <cell r="A309">
            <v>40544</v>
          </cell>
        </row>
        <row r="309">
          <cell r="D309">
            <v>0</v>
          </cell>
        </row>
        <row r="310">
          <cell r="A310">
            <v>40575</v>
          </cell>
        </row>
        <row r="310">
          <cell r="D310">
            <v>0</v>
          </cell>
        </row>
        <row r="311">
          <cell r="A311">
            <v>40603</v>
          </cell>
        </row>
        <row r="311">
          <cell r="D311">
            <v>0</v>
          </cell>
        </row>
        <row r="312">
          <cell r="A312">
            <v>40634</v>
          </cell>
        </row>
        <row r="312">
          <cell r="D312">
            <v>0</v>
          </cell>
        </row>
        <row r="313">
          <cell r="A313">
            <v>40664</v>
          </cell>
        </row>
        <row r="313">
          <cell r="D313">
            <v>0</v>
          </cell>
        </row>
        <row r="314">
          <cell r="A314">
            <v>40695</v>
          </cell>
        </row>
        <row r="314">
          <cell r="D314">
            <v>0</v>
          </cell>
        </row>
        <row r="315">
          <cell r="A315">
            <v>40725</v>
          </cell>
        </row>
        <row r="315">
          <cell r="D315">
            <v>0</v>
          </cell>
        </row>
        <row r="316">
          <cell r="A316">
            <v>40756</v>
          </cell>
        </row>
        <row r="316">
          <cell r="D316">
            <v>0</v>
          </cell>
        </row>
        <row r="329">
          <cell r="A329">
            <v>37256</v>
          </cell>
        </row>
        <row r="329">
          <cell r="D329">
            <v>0.422788207394</v>
          </cell>
        </row>
        <row r="330">
          <cell r="A330">
            <v>37257</v>
          </cell>
        </row>
        <row r="330">
          <cell r="D330">
            <v>-0.264015149328</v>
          </cell>
        </row>
        <row r="331">
          <cell r="A331">
            <v>37288</v>
          </cell>
        </row>
        <row r="331">
          <cell r="D331">
            <v>-0.238004636016</v>
          </cell>
        </row>
        <row r="332">
          <cell r="A332">
            <v>37316</v>
          </cell>
        </row>
        <row r="332">
          <cell r="D332">
            <v>-0.263042810786</v>
          </cell>
        </row>
        <row r="333">
          <cell r="A333">
            <v>37347</v>
          </cell>
        </row>
        <row r="333">
          <cell r="D333">
            <v>25.13762998306</v>
          </cell>
        </row>
        <row r="334">
          <cell r="A334">
            <v>37377</v>
          </cell>
        </row>
        <row r="334">
          <cell r="D334">
            <v>25.926099855544</v>
          </cell>
        </row>
        <row r="335">
          <cell r="A335">
            <v>37408</v>
          </cell>
        </row>
        <row r="335">
          <cell r="D335">
            <v>25.039933763586</v>
          </cell>
        </row>
        <row r="336">
          <cell r="A336">
            <v>37438</v>
          </cell>
        </row>
        <row r="336">
          <cell r="D336">
            <v>-4.753038548216</v>
          </cell>
        </row>
        <row r="337">
          <cell r="A337">
            <v>37469</v>
          </cell>
        </row>
        <row r="337">
          <cell r="D337">
            <v>-4.742122972566</v>
          </cell>
        </row>
        <row r="338">
          <cell r="A338">
            <v>37500</v>
          </cell>
        </row>
        <row r="338">
          <cell r="D338">
            <v>-4.578227349318</v>
          </cell>
        </row>
        <row r="339">
          <cell r="A339">
            <v>37530</v>
          </cell>
        </row>
        <row r="339">
          <cell r="D339">
            <v>25.637851033564</v>
          </cell>
        </row>
        <row r="340">
          <cell r="A340">
            <v>37561</v>
          </cell>
        </row>
        <row r="340">
          <cell r="D340">
            <v>24.742853540244</v>
          </cell>
        </row>
        <row r="341">
          <cell r="A341">
            <v>37591</v>
          </cell>
        </row>
        <row r="341">
          <cell r="D341">
            <v>25.496966819044</v>
          </cell>
        </row>
        <row r="342">
          <cell r="A342">
            <v>37622</v>
          </cell>
        </row>
        <row r="342">
          <cell r="D342">
            <v>23.777090701952</v>
          </cell>
        </row>
        <row r="343">
          <cell r="A343">
            <v>37653</v>
          </cell>
        </row>
        <row r="343">
          <cell r="D343">
            <v>21.40834288551</v>
          </cell>
        </row>
        <row r="344">
          <cell r="A344">
            <v>37681</v>
          </cell>
        </row>
        <row r="344">
          <cell r="D344">
            <v>23.631982370304</v>
          </cell>
        </row>
        <row r="345">
          <cell r="A345">
            <v>37712</v>
          </cell>
        </row>
        <row r="345">
          <cell r="D345">
            <v>22.79202596405</v>
          </cell>
        </row>
        <row r="346">
          <cell r="A346">
            <v>37742</v>
          </cell>
        </row>
        <row r="346">
          <cell r="D346">
            <v>23.471554093274</v>
          </cell>
        </row>
        <row r="347">
          <cell r="A347">
            <v>37773</v>
          </cell>
        </row>
        <row r="347">
          <cell r="D347">
            <v>22.631659692096</v>
          </cell>
        </row>
        <row r="348">
          <cell r="A348">
            <v>37803</v>
          </cell>
        </row>
        <row r="348">
          <cell r="D348">
            <v>23.30079017098</v>
          </cell>
        </row>
        <row r="349">
          <cell r="A349">
            <v>37834</v>
          </cell>
        </row>
        <row r="349">
          <cell r="D349">
            <v>23.210128608408</v>
          </cell>
        </row>
        <row r="350">
          <cell r="A350">
            <v>37865</v>
          </cell>
        </row>
        <row r="350">
          <cell r="D350">
            <v>22.371191494708</v>
          </cell>
        </row>
        <row r="351">
          <cell r="A351">
            <v>37895</v>
          </cell>
        </row>
        <row r="351">
          <cell r="D351">
            <v>23.024261824844</v>
          </cell>
        </row>
        <row r="352">
          <cell r="A352">
            <v>37926</v>
          </cell>
        </row>
        <row r="352">
          <cell r="D352">
            <v>22.186528985824</v>
          </cell>
        </row>
        <row r="353">
          <cell r="A353">
            <v>37956</v>
          </cell>
        </row>
        <row r="353">
          <cell r="D353">
            <v>22.830279067792</v>
          </cell>
        </row>
        <row r="354">
          <cell r="A354">
            <v>37987</v>
          </cell>
        </row>
        <row r="354">
          <cell r="D354">
            <v>7.922777518684</v>
          </cell>
        </row>
        <row r="355">
          <cell r="A355">
            <v>38018</v>
          </cell>
        </row>
        <row r="355">
          <cell r="D355">
            <v>7.38079876968</v>
          </cell>
        </row>
        <row r="356">
          <cell r="A356">
            <v>38047</v>
          </cell>
        </row>
        <row r="356">
          <cell r="D356">
            <v>7.858466947618</v>
          </cell>
        </row>
        <row r="357">
          <cell r="A357">
            <v>38078</v>
          </cell>
        </row>
        <row r="357">
          <cell r="D357">
            <v>7.57200396092</v>
          </cell>
        </row>
        <row r="358">
          <cell r="A358">
            <v>38108</v>
          </cell>
        </row>
        <row r="358">
          <cell r="D358">
            <v>7.790908900978</v>
          </cell>
        </row>
        <row r="359">
          <cell r="A359">
            <v>38139</v>
          </cell>
        </row>
        <row r="359">
          <cell r="D359">
            <v>7.505571407824</v>
          </cell>
        </row>
        <row r="360">
          <cell r="A360">
            <v>38169</v>
          </cell>
        </row>
        <row r="360">
          <cell r="D360">
            <v>7.721225081108</v>
          </cell>
        </row>
        <row r="361">
          <cell r="A361">
            <v>38200</v>
          </cell>
        </row>
        <row r="361">
          <cell r="D361">
            <v>7.685019613964</v>
          </cell>
        </row>
        <row r="362">
          <cell r="A362">
            <v>38231</v>
          </cell>
        </row>
        <row r="362">
          <cell r="D362">
            <v>7.401573304062</v>
          </cell>
        </row>
        <row r="363">
          <cell r="A363">
            <v>38261</v>
          </cell>
        </row>
        <row r="363">
          <cell r="D363">
            <v>7.612262078694</v>
          </cell>
        </row>
        <row r="364">
          <cell r="A364">
            <v>38292</v>
          </cell>
        </row>
        <row r="364">
          <cell r="D364">
            <v>7.330195907762</v>
          </cell>
        </row>
        <row r="365">
          <cell r="A365">
            <v>38322</v>
          </cell>
        </row>
        <row r="365">
          <cell r="D365">
            <v>7.53820001046</v>
          </cell>
        </row>
        <row r="366">
          <cell r="A366">
            <v>38353</v>
          </cell>
        </row>
        <row r="366">
          <cell r="D366">
            <v>7.50360834342</v>
          </cell>
        </row>
        <row r="367">
          <cell r="A367">
            <v>38384</v>
          </cell>
        </row>
        <row r="367">
          <cell r="D367">
            <v>6.74594266283</v>
          </cell>
        </row>
        <row r="368">
          <cell r="A368">
            <v>38412</v>
          </cell>
        </row>
        <row r="368">
          <cell r="D368">
            <v>7.4369638812</v>
          </cell>
        </row>
        <row r="369">
          <cell r="A369">
            <v>38443</v>
          </cell>
        </row>
        <row r="369">
          <cell r="D369">
            <v>7.162774042004</v>
          </cell>
        </row>
        <row r="370">
          <cell r="A370">
            <v>38473</v>
          </cell>
        </row>
        <row r="370">
          <cell r="D370">
            <v>7.366980859826</v>
          </cell>
        </row>
        <row r="371">
          <cell r="A371">
            <v>38504</v>
          </cell>
        </row>
        <row r="371">
          <cell r="D371">
            <v>7.09452487856</v>
          </cell>
        </row>
        <row r="372">
          <cell r="A372">
            <v>38534</v>
          </cell>
        </row>
        <row r="372">
          <cell r="D372">
            <v>7.29594389433</v>
          </cell>
        </row>
        <row r="373">
          <cell r="A373">
            <v>38565</v>
          </cell>
        </row>
        <row r="373">
          <cell r="D373">
            <v>7.25945340477</v>
          </cell>
        </row>
        <row r="374">
          <cell r="A374">
            <v>38596</v>
          </cell>
        </row>
        <row r="374">
          <cell r="D374">
            <v>6.989717382032</v>
          </cell>
        </row>
        <row r="375">
          <cell r="A375">
            <v>38626</v>
          </cell>
        </row>
        <row r="375">
          <cell r="D375">
            <v>7.186910631502</v>
          </cell>
        </row>
        <row r="376">
          <cell r="A376">
            <v>38657</v>
          </cell>
        </row>
        <row r="376">
          <cell r="D376">
            <v>6.919045765002</v>
          </cell>
        </row>
        <row r="377">
          <cell r="A377">
            <v>38687</v>
          </cell>
        </row>
        <row r="377">
          <cell r="D377">
            <v>7.113425328002</v>
          </cell>
        </row>
        <row r="378">
          <cell r="A378">
            <v>38718</v>
          </cell>
        </row>
        <row r="378">
          <cell r="D378">
            <v>7.075733473508</v>
          </cell>
        </row>
        <row r="379">
          <cell r="A379">
            <v>38749</v>
          </cell>
        </row>
        <row r="379">
          <cell r="D379">
            <v>6.356736715476</v>
          </cell>
        </row>
        <row r="380">
          <cell r="A380">
            <v>38777</v>
          </cell>
        </row>
        <row r="380">
          <cell r="D380">
            <v>7.003377966564</v>
          </cell>
        </row>
        <row r="381">
          <cell r="A381">
            <v>38808</v>
          </cell>
        </row>
        <row r="381">
          <cell r="D381">
            <v>6.740367447324</v>
          </cell>
        </row>
        <row r="382">
          <cell r="A382">
            <v>38838</v>
          </cell>
        </row>
        <row r="382">
          <cell r="D382">
            <v>6.927752379016</v>
          </cell>
        </row>
        <row r="383">
          <cell r="A383">
            <v>38869</v>
          </cell>
        </row>
        <row r="383">
          <cell r="D383">
            <v>6.6667891836</v>
          </cell>
        </row>
        <row r="384">
          <cell r="A384">
            <v>38899</v>
          </cell>
        </row>
        <row r="384">
          <cell r="D384">
            <v>6.851340354418</v>
          </cell>
        </row>
        <row r="385">
          <cell r="A385">
            <v>38930</v>
          </cell>
        </row>
        <row r="385">
          <cell r="D385">
            <v>6.812221075212</v>
          </cell>
        </row>
        <row r="386">
          <cell r="A386">
            <v>38961</v>
          </cell>
        </row>
        <row r="386">
          <cell r="D386">
            <v>6.554435066522</v>
          </cell>
        </row>
        <row r="387">
          <cell r="A387">
            <v>38991</v>
          </cell>
        </row>
        <row r="387">
          <cell r="D387">
            <v>6.734708180914</v>
          </cell>
        </row>
        <row r="388">
          <cell r="A388">
            <v>39022</v>
          </cell>
        </row>
        <row r="388">
          <cell r="D388">
            <v>6.479085942756</v>
          </cell>
        </row>
        <row r="389">
          <cell r="A389">
            <v>39052</v>
          </cell>
        </row>
        <row r="389">
          <cell r="D389">
            <v>6.657422512188</v>
          </cell>
        </row>
        <row r="390">
          <cell r="A390">
            <v>39083</v>
          </cell>
        </row>
        <row r="390">
          <cell r="D390">
            <v>5.255920992686</v>
          </cell>
        </row>
        <row r="391">
          <cell r="A391">
            <v>39114</v>
          </cell>
        </row>
        <row r="391">
          <cell r="D391">
            <v>4.72369829029</v>
          </cell>
        </row>
        <row r="392">
          <cell r="A392">
            <v>39142</v>
          </cell>
        </row>
        <row r="392">
          <cell r="D392">
            <v>5.206223004906</v>
          </cell>
        </row>
        <row r="393">
          <cell r="A393">
            <v>39173</v>
          </cell>
        </row>
        <row r="393">
          <cell r="D393">
            <v>5.01301030692</v>
          </cell>
        </row>
        <row r="394">
          <cell r="A394">
            <v>39203</v>
          </cell>
        </row>
        <row r="394">
          <cell r="D394">
            <v>5.154842340396</v>
          </cell>
        </row>
        <row r="395">
          <cell r="A395">
            <v>39234</v>
          </cell>
        </row>
        <row r="395">
          <cell r="D395">
            <v>4.963291742402</v>
          </cell>
        </row>
        <row r="396">
          <cell r="A396">
            <v>39264</v>
          </cell>
        </row>
        <row r="396">
          <cell r="D396">
            <v>5.10347359921</v>
          </cell>
        </row>
        <row r="397">
          <cell r="A397">
            <v>39295</v>
          </cell>
        </row>
        <row r="397">
          <cell r="D397">
            <v>5.07737592621</v>
          </cell>
        </row>
        <row r="398">
          <cell r="A398">
            <v>39326</v>
          </cell>
        </row>
        <row r="398">
          <cell r="D398">
            <v>4.888340495598</v>
          </cell>
        </row>
        <row r="399">
          <cell r="A399">
            <v>39356</v>
          </cell>
        </row>
        <row r="399">
          <cell r="D399">
            <v>5.026043874362</v>
          </cell>
        </row>
        <row r="400">
          <cell r="A400">
            <v>39387</v>
          </cell>
        </row>
        <row r="400">
          <cell r="D400">
            <v>4.838681130668</v>
          </cell>
        </row>
        <row r="401">
          <cell r="A401">
            <v>39417</v>
          </cell>
        </row>
        <row r="401">
          <cell r="D401">
            <v>4.974748398116</v>
          </cell>
        </row>
        <row r="402">
          <cell r="A402">
            <v>39448</v>
          </cell>
        </row>
        <row r="402">
          <cell r="D402">
            <v>4.948697300008</v>
          </cell>
        </row>
        <row r="403">
          <cell r="A403">
            <v>39479</v>
          </cell>
        </row>
        <row r="403">
          <cell r="D403">
            <v>4.60506846716</v>
          </cell>
        </row>
        <row r="404">
          <cell r="A404">
            <v>39508</v>
          </cell>
        </row>
        <row r="404">
          <cell r="D404">
            <v>4.898314394036</v>
          </cell>
        </row>
        <row r="405">
          <cell r="A405">
            <v>39539</v>
          </cell>
        </row>
        <row r="405">
          <cell r="D405">
            <v>4.715134386522</v>
          </cell>
        </row>
        <row r="406">
          <cell r="A406">
            <v>39569</v>
          </cell>
        </row>
        <row r="406">
          <cell r="D406">
            <v>4.84715165718</v>
          </cell>
        </row>
        <row r="407">
          <cell r="A407">
            <v>39600</v>
          </cell>
        </row>
        <row r="407">
          <cell r="D407">
            <v>4.66565520785</v>
          </cell>
        </row>
        <row r="408">
          <cell r="A408">
            <v>39630</v>
          </cell>
        </row>
        <row r="408">
          <cell r="D408">
            <v>4.79605860258</v>
          </cell>
        </row>
        <row r="409">
          <cell r="A409">
            <v>39661</v>
          </cell>
        </row>
        <row r="409">
          <cell r="D409">
            <v>4.770122937034</v>
          </cell>
        </row>
        <row r="410">
          <cell r="A410">
            <v>39692</v>
          </cell>
        </row>
        <row r="410">
          <cell r="D410">
            <v>4.591169852136</v>
          </cell>
        </row>
        <row r="411">
          <cell r="A411">
            <v>39722</v>
          </cell>
        </row>
        <row r="411">
          <cell r="D411">
            <v>4.71915235715</v>
          </cell>
        </row>
        <row r="412">
          <cell r="A412">
            <v>39753</v>
          </cell>
        </row>
        <row r="412">
          <cell r="D412">
            <v>4.541887920122</v>
          </cell>
        </row>
        <row r="413">
          <cell r="A413">
            <v>39783</v>
          </cell>
        </row>
        <row r="413">
          <cell r="D413">
            <v>4.668274329936</v>
          </cell>
        </row>
        <row r="414">
          <cell r="A414">
            <v>39814</v>
          </cell>
        </row>
        <row r="414">
          <cell r="D414">
            <v>4.642456599144</v>
          </cell>
        </row>
        <row r="415">
          <cell r="A415">
            <v>39845</v>
          </cell>
        </row>
        <row r="415">
          <cell r="D415">
            <v>4.169892087256</v>
          </cell>
        </row>
        <row r="416">
          <cell r="A416">
            <v>39873</v>
          </cell>
        </row>
        <row r="416">
          <cell r="D416">
            <v>4.593396186946</v>
          </cell>
        </row>
        <row r="417">
          <cell r="A417">
            <v>39904</v>
          </cell>
        </row>
        <row r="417">
          <cell r="D417">
            <v>4.420317149416</v>
          </cell>
        </row>
        <row r="418">
          <cell r="A418">
            <v>39934</v>
          </cell>
        </row>
        <row r="418">
          <cell r="D418">
            <v>4.542785268728</v>
          </cell>
        </row>
        <row r="419">
          <cell r="A419">
            <v>39965</v>
          </cell>
        </row>
        <row r="419">
          <cell r="D419">
            <v>4.371398262714</v>
          </cell>
        </row>
        <row r="420">
          <cell r="A420">
            <v>39995</v>
          </cell>
        </row>
        <row r="420">
          <cell r="D420">
            <v>4.492297270692</v>
          </cell>
        </row>
        <row r="421">
          <cell r="A421">
            <v>40026</v>
          </cell>
        </row>
        <row r="421">
          <cell r="D421">
            <v>4.466689259606</v>
          </cell>
        </row>
        <row r="422">
          <cell r="A422">
            <v>40057</v>
          </cell>
        </row>
        <row r="422">
          <cell r="D422">
            <v>4.29785445152</v>
          </cell>
        </row>
        <row r="423">
          <cell r="A423">
            <v>40087</v>
          </cell>
        </row>
        <row r="423">
          <cell r="D423">
            <v>4.416402583768</v>
          </cell>
        </row>
        <row r="424">
          <cell r="A424">
            <v>40118</v>
          </cell>
        </row>
        <row r="424">
          <cell r="D424">
            <v>4.249259683984</v>
          </cell>
        </row>
        <row r="425">
          <cell r="A425">
            <v>40148</v>
          </cell>
        </row>
        <row r="425">
          <cell r="D425">
            <v>4.366259755536</v>
          </cell>
        </row>
        <row r="426">
          <cell r="A426">
            <v>40179</v>
          </cell>
        </row>
        <row r="426">
          <cell r="D426">
            <v>4.340835058448</v>
          </cell>
        </row>
        <row r="427">
          <cell r="A427">
            <v>40210</v>
          </cell>
        </row>
        <row r="427">
          <cell r="D427">
            <v>3.897826400552</v>
          </cell>
        </row>
        <row r="428">
          <cell r="A428">
            <v>40238</v>
          </cell>
        </row>
        <row r="428">
          <cell r="D428">
            <v>4.292558315724</v>
          </cell>
        </row>
        <row r="429">
          <cell r="A429">
            <v>40269</v>
          </cell>
        </row>
        <row r="429">
          <cell r="D429">
            <v>4.129600123544</v>
          </cell>
        </row>
        <row r="430">
          <cell r="A430">
            <v>40299</v>
          </cell>
        </row>
        <row r="430">
          <cell r="D430">
            <v>4.242806104306</v>
          </cell>
        </row>
        <row r="431">
          <cell r="A431">
            <v>40330</v>
          </cell>
        </row>
        <row r="431">
          <cell r="D431">
            <v>4.081536199832</v>
          </cell>
        </row>
        <row r="432">
          <cell r="A432">
            <v>40360</v>
          </cell>
        </row>
        <row r="432">
          <cell r="D432">
            <v>4.193225302518</v>
          </cell>
        </row>
        <row r="433">
          <cell r="A433">
            <v>40391</v>
          </cell>
        </row>
        <row r="433">
          <cell r="D433">
            <v>4.168096622326</v>
          </cell>
        </row>
        <row r="434">
          <cell r="A434">
            <v>40422</v>
          </cell>
        </row>
        <row r="434">
          <cell r="D434">
            <v>4.009369513604</v>
          </cell>
        </row>
        <row r="435">
          <cell r="A435">
            <v>40452</v>
          </cell>
        </row>
        <row r="435">
          <cell r="D435">
            <v>4.118788663724</v>
          </cell>
        </row>
        <row r="436">
          <cell r="A436">
            <v>40483</v>
          </cell>
        </row>
        <row r="436">
          <cell r="D436">
            <v>3.961744800412</v>
          </cell>
        </row>
        <row r="437">
          <cell r="A437">
            <v>40513</v>
          </cell>
        </row>
        <row r="437">
          <cell r="D437">
            <v>4.069670919104</v>
          </cell>
        </row>
        <row r="438">
          <cell r="A438">
            <v>40544</v>
          </cell>
        </row>
        <row r="438">
          <cell r="D438">
            <v>0</v>
          </cell>
        </row>
        <row r="439">
          <cell r="A439">
            <v>40575</v>
          </cell>
        </row>
        <row r="439">
          <cell r="D439">
            <v>0</v>
          </cell>
        </row>
        <row r="440">
          <cell r="A440">
            <v>40603</v>
          </cell>
        </row>
        <row r="440">
          <cell r="D440">
            <v>0</v>
          </cell>
        </row>
        <row r="441">
          <cell r="A441">
            <v>40634</v>
          </cell>
        </row>
        <row r="441">
          <cell r="D441">
            <v>0</v>
          </cell>
        </row>
        <row r="442">
          <cell r="A442">
            <v>40664</v>
          </cell>
        </row>
        <row r="442">
          <cell r="D442">
            <v>0</v>
          </cell>
        </row>
        <row r="443">
          <cell r="A443">
            <v>40695</v>
          </cell>
        </row>
        <row r="443">
          <cell r="D443">
            <v>0</v>
          </cell>
        </row>
        <row r="444">
          <cell r="A444">
            <v>40725</v>
          </cell>
        </row>
        <row r="444">
          <cell r="D444">
            <v>0</v>
          </cell>
        </row>
        <row r="445">
          <cell r="A445">
            <v>40756</v>
          </cell>
        </row>
        <row r="445">
          <cell r="D445">
            <v>0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Top"/>
      <sheetName val="OtherPosn"/>
      <sheetName val="EnergyCurve"/>
      <sheetName val="OperatingCurve"/>
      <sheetName val="Tregion"/>
      <sheetName val="Tbasis"/>
      <sheetName val="Cd"/>
    </sheetNames>
    <sheetDataSet>
      <sheetData sheetId="0"/>
      <sheetData sheetId="1"/>
      <sheetData sheetId="2">
        <row r="30">
          <cell r="D30">
            <v>37250</v>
          </cell>
        </row>
        <row r="30">
          <cell r="O30">
            <v>0</v>
          </cell>
          <cell r="P30">
            <v>-1113.77966308594</v>
          </cell>
          <cell r="Q30">
            <v>0</v>
          </cell>
          <cell r="R30">
            <v>-2279.27612304688</v>
          </cell>
        </row>
        <row r="31">
          <cell r="D31">
            <v>37251</v>
          </cell>
        </row>
        <row r="31">
          <cell r="O31">
            <v>-1677.4365234375</v>
          </cell>
          <cell r="P31">
            <v>-1004.70526123047</v>
          </cell>
          <cell r="Q31">
            <v>0</v>
          </cell>
          <cell r="R31">
            <v>0</v>
          </cell>
        </row>
        <row r="32">
          <cell r="D32">
            <v>37252</v>
          </cell>
        </row>
        <row r="32">
          <cell r="O32">
            <v>-1673.93115234375</v>
          </cell>
          <cell r="P32">
            <v>-997.878540039063</v>
          </cell>
          <cell r="Q32">
            <v>0</v>
          </cell>
          <cell r="R32">
            <v>0</v>
          </cell>
        </row>
        <row r="33">
          <cell r="D33">
            <v>37253</v>
          </cell>
        </row>
        <row r="33">
          <cell r="O33">
            <v>-1661.69787597656</v>
          </cell>
          <cell r="P33">
            <v>-991.095703125</v>
          </cell>
          <cell r="Q33">
            <v>0</v>
          </cell>
          <cell r="R33">
            <v>0</v>
          </cell>
        </row>
        <row r="34">
          <cell r="D34">
            <v>37256</v>
          </cell>
        </row>
        <row r="34">
          <cell r="O34">
            <v>-1625.00708007813</v>
          </cell>
          <cell r="P34">
            <v>-3097.9794921875</v>
          </cell>
          <cell r="Q34">
            <v>-1761.13854980469</v>
          </cell>
          <cell r="R34">
            <v>-2139.30712890625</v>
          </cell>
        </row>
        <row r="35">
          <cell r="D35">
            <v>37257</v>
          </cell>
        </row>
        <row r="35">
          <cell r="O35">
            <v>-20424.8828125</v>
          </cell>
          <cell r="P35">
            <v>84653.203125</v>
          </cell>
          <cell r="Q35">
            <v>-3477.55322265625</v>
          </cell>
          <cell r="R35">
            <v>26246.328125</v>
          </cell>
        </row>
        <row r="36">
          <cell r="D36">
            <v>37288</v>
          </cell>
        </row>
        <row r="36">
          <cell r="O36">
            <v>-18175.931640625</v>
          </cell>
          <cell r="P36">
            <v>76841.6171875</v>
          </cell>
          <cell r="Q36">
            <v>-3328.578125</v>
          </cell>
          <cell r="R36">
            <v>21207.947265625</v>
          </cell>
        </row>
        <row r="37">
          <cell r="D37">
            <v>37316</v>
          </cell>
        </row>
        <row r="37">
          <cell r="O37">
            <v>-27197.71484375</v>
          </cell>
          <cell r="P37">
            <v>78847.53125</v>
          </cell>
          <cell r="Q37">
            <v>-6112.849609375</v>
          </cell>
          <cell r="R37">
            <v>24534.3046875</v>
          </cell>
        </row>
        <row r="38">
          <cell r="D38">
            <v>37347</v>
          </cell>
        </row>
        <row r="38">
          <cell r="O38">
            <v>-6.58230495452881</v>
          </cell>
          <cell r="P38">
            <v>80098.6640625</v>
          </cell>
          <cell r="Q38">
            <v>423.555938720703</v>
          </cell>
          <cell r="R38">
            <v>20883.412109375</v>
          </cell>
        </row>
        <row r="39">
          <cell r="D39">
            <v>37377</v>
          </cell>
        </row>
        <row r="39">
          <cell r="O39">
            <v>724.677551269531</v>
          </cell>
          <cell r="P39">
            <v>83157.0703125</v>
          </cell>
          <cell r="Q39">
            <v>534.75048828125</v>
          </cell>
          <cell r="R39">
            <v>26090.478515625</v>
          </cell>
        </row>
        <row r="40">
          <cell r="D40">
            <v>37408</v>
          </cell>
        </row>
        <row r="40">
          <cell r="O40">
            <v>762.212707519531</v>
          </cell>
          <cell r="P40">
            <v>80389.1328125</v>
          </cell>
          <cell r="Q40">
            <v>693.599853515625</v>
          </cell>
          <cell r="R40">
            <v>26133.7734375</v>
          </cell>
        </row>
        <row r="41">
          <cell r="D41">
            <v>37438</v>
          </cell>
        </row>
        <row r="41">
          <cell r="O41">
            <v>90180.1796875</v>
          </cell>
          <cell r="P41">
            <v>145994.234375</v>
          </cell>
          <cell r="Q41">
            <v>16802.603515625</v>
          </cell>
          <cell r="R41">
            <v>46530.0078125</v>
          </cell>
        </row>
        <row r="42">
          <cell r="D42">
            <v>37469</v>
          </cell>
        </row>
        <row r="42">
          <cell r="O42">
            <v>90745.2109375</v>
          </cell>
          <cell r="P42">
            <v>146123.59375</v>
          </cell>
          <cell r="Q42">
            <v>21147.1484375</v>
          </cell>
          <cell r="R42">
            <v>37327.8359375</v>
          </cell>
        </row>
        <row r="43">
          <cell r="D43">
            <v>37500</v>
          </cell>
        </row>
        <row r="43">
          <cell r="O43">
            <v>82346.5625</v>
          </cell>
          <cell r="P43">
            <v>140962.53125</v>
          </cell>
          <cell r="Q43">
            <v>16876.61328125</v>
          </cell>
          <cell r="R43">
            <v>55831.41015625</v>
          </cell>
        </row>
        <row r="44">
          <cell r="D44">
            <v>37530</v>
          </cell>
        </row>
        <row r="44">
          <cell r="O44">
            <v>-3659.91821289063</v>
          </cell>
          <cell r="P44">
            <v>79361.1328125</v>
          </cell>
          <cell r="Q44">
            <v>-353.977905273438</v>
          </cell>
          <cell r="R44">
            <v>19874.740234375</v>
          </cell>
        </row>
        <row r="45">
          <cell r="D45">
            <v>37561</v>
          </cell>
        </row>
        <row r="45">
          <cell r="O45">
            <v>-4076.12280273438</v>
          </cell>
          <cell r="P45">
            <v>75709.328125</v>
          </cell>
          <cell r="Q45">
            <v>-506.115631103516</v>
          </cell>
          <cell r="R45">
            <v>24612.142578125</v>
          </cell>
        </row>
        <row r="46">
          <cell r="D46">
            <v>37591</v>
          </cell>
        </row>
        <row r="46">
          <cell r="O46">
            <v>-3249.01831054688</v>
          </cell>
          <cell r="P46">
            <v>78645.828125</v>
          </cell>
          <cell r="Q46">
            <v>-237.557739257813</v>
          </cell>
          <cell r="R46">
            <v>29730.94140625</v>
          </cell>
        </row>
        <row r="47">
          <cell r="D47">
            <v>37622</v>
          </cell>
        </row>
        <row r="47">
          <cell r="O47">
            <v>201589.375</v>
          </cell>
          <cell r="P47">
            <v>143889.96875</v>
          </cell>
          <cell r="Q47">
            <v>37113.49609375</v>
          </cell>
          <cell r="R47">
            <v>46327.171875</v>
          </cell>
        </row>
        <row r="48">
          <cell r="D48">
            <v>37653</v>
          </cell>
        </row>
        <row r="48">
          <cell r="O48">
            <v>183137.84375</v>
          </cell>
          <cell r="P48">
            <v>129999.78125</v>
          </cell>
          <cell r="Q48">
            <v>37102.86328125</v>
          </cell>
          <cell r="R48">
            <v>37102.86328125</v>
          </cell>
        </row>
        <row r="49">
          <cell r="D49">
            <v>37681</v>
          </cell>
        </row>
        <row r="49">
          <cell r="O49">
            <v>191910.9375</v>
          </cell>
          <cell r="P49">
            <v>143681</v>
          </cell>
          <cell r="Q49">
            <v>46311.86328125</v>
          </cell>
          <cell r="R49">
            <v>46311.86328125</v>
          </cell>
        </row>
        <row r="50">
          <cell r="D50">
            <v>37712</v>
          </cell>
        </row>
        <row r="50">
          <cell r="O50">
            <v>200696.25</v>
          </cell>
          <cell r="P50">
            <v>138276.71875</v>
          </cell>
          <cell r="Q50">
            <v>36986.890625</v>
          </cell>
          <cell r="R50">
            <v>36986.890625</v>
          </cell>
        </row>
        <row r="51">
          <cell r="D51">
            <v>37742</v>
          </cell>
        </row>
        <row r="51">
          <cell r="O51">
            <v>191143.078125</v>
          </cell>
          <cell r="P51">
            <v>143035.90625</v>
          </cell>
          <cell r="Q51">
            <v>46152.4140625</v>
          </cell>
          <cell r="R51">
            <v>46105.78125</v>
          </cell>
        </row>
        <row r="52">
          <cell r="D52">
            <v>37773</v>
          </cell>
        </row>
        <row r="52">
          <cell r="O52">
            <v>190352.65625</v>
          </cell>
          <cell r="P52">
            <v>137842.125</v>
          </cell>
          <cell r="Q52">
            <v>36759.734375</v>
          </cell>
          <cell r="R52">
            <v>45949.66796875</v>
          </cell>
        </row>
        <row r="53">
          <cell r="D53">
            <v>37803</v>
          </cell>
        </row>
        <row r="53">
          <cell r="O53">
            <v>198501.90625</v>
          </cell>
          <cell r="P53">
            <v>141779.828125</v>
          </cell>
          <cell r="Q53">
            <v>36576.25</v>
          </cell>
          <cell r="R53">
            <v>45680.2734375</v>
          </cell>
        </row>
        <row r="54">
          <cell r="D54">
            <v>37834</v>
          </cell>
        </row>
        <row r="54">
          <cell r="O54">
            <v>188751.640625</v>
          </cell>
          <cell r="P54">
            <v>141275.5</v>
          </cell>
          <cell r="Q54">
            <v>45558.6640625</v>
          </cell>
          <cell r="R54">
            <v>45558.6640625</v>
          </cell>
        </row>
        <row r="55">
          <cell r="D55">
            <v>37865</v>
          </cell>
        </row>
        <row r="55">
          <cell r="O55">
            <v>188257.859375</v>
          </cell>
          <cell r="P55">
            <v>136216.28125</v>
          </cell>
          <cell r="Q55">
            <v>36301.3515625</v>
          </cell>
          <cell r="R55">
            <v>45335.08203125</v>
          </cell>
        </row>
        <row r="56">
          <cell r="D56">
            <v>37895</v>
          </cell>
        </row>
        <row r="56">
          <cell r="O56">
            <v>204755.140625</v>
          </cell>
          <cell r="P56">
            <v>140264.65625</v>
          </cell>
          <cell r="Q56">
            <v>36005.53515625</v>
          </cell>
          <cell r="R56">
            <v>36020.4765625</v>
          </cell>
        </row>
        <row r="57">
          <cell r="D57">
            <v>37926</v>
          </cell>
        </row>
        <row r="57">
          <cell r="O57">
            <v>167117.25</v>
          </cell>
          <cell r="P57">
            <v>133772.078125</v>
          </cell>
          <cell r="Q57">
            <v>44600.48828125</v>
          </cell>
          <cell r="R57">
            <v>53473.71875</v>
          </cell>
        </row>
        <row r="58">
          <cell r="D58">
            <v>37956</v>
          </cell>
        </row>
        <row r="58">
          <cell r="O58">
            <v>193012.03125</v>
          </cell>
          <cell r="P58">
            <v>137865</v>
          </cell>
          <cell r="Q58">
            <v>35564.45703125</v>
          </cell>
          <cell r="R58">
            <v>44420.2109375</v>
          </cell>
        </row>
        <row r="59">
          <cell r="D59">
            <v>37987</v>
          </cell>
        </row>
        <row r="59">
          <cell r="O59">
            <v>123141.4453125</v>
          </cell>
          <cell r="P59">
            <v>92555.3125</v>
          </cell>
          <cell r="Q59">
            <v>29814.896484375</v>
          </cell>
          <cell r="R59">
            <v>29797.583984375</v>
          </cell>
        </row>
        <row r="60">
          <cell r="D60">
            <v>38018</v>
          </cell>
        </row>
        <row r="60">
          <cell r="O60">
            <v>117191.78125</v>
          </cell>
          <cell r="P60">
            <v>86642.390625</v>
          </cell>
          <cell r="Q60">
            <v>23854.5234375</v>
          </cell>
          <cell r="R60">
            <v>29818.154296875</v>
          </cell>
        </row>
        <row r="61">
          <cell r="D61">
            <v>38047</v>
          </cell>
        </row>
        <row r="61">
          <cell r="O61">
            <v>134481.609375</v>
          </cell>
          <cell r="P61">
            <v>92428.234375</v>
          </cell>
          <cell r="Q61">
            <v>23817.619140625</v>
          </cell>
          <cell r="R61">
            <v>23817.619140625</v>
          </cell>
        </row>
        <row r="62">
          <cell r="D62">
            <v>38078</v>
          </cell>
        </row>
        <row r="62">
          <cell r="O62">
            <v>128691.2734375</v>
          </cell>
          <cell r="P62">
            <v>89170.359375</v>
          </cell>
          <cell r="Q62">
            <v>23821.0859375</v>
          </cell>
          <cell r="R62">
            <v>23835.65625</v>
          </cell>
        </row>
        <row r="63">
          <cell r="D63">
            <v>38108</v>
          </cell>
        </row>
        <row r="63">
          <cell r="O63">
            <v>116732.484375</v>
          </cell>
          <cell r="P63">
            <v>92229.7265625</v>
          </cell>
          <cell r="Q63">
            <v>29745.369140625</v>
          </cell>
          <cell r="R63">
            <v>35659.8203125</v>
          </cell>
        </row>
        <row r="64">
          <cell r="D64">
            <v>38139</v>
          </cell>
        </row>
        <row r="64">
          <cell r="O64">
            <v>127956.1640625</v>
          </cell>
          <cell r="P64">
            <v>88905.65625</v>
          </cell>
          <cell r="Q64">
            <v>23678.87890625</v>
          </cell>
          <cell r="R64">
            <v>23678.87890625</v>
          </cell>
        </row>
        <row r="65">
          <cell r="D65">
            <v>38169</v>
          </cell>
        </row>
        <row r="65">
          <cell r="O65">
            <v>121682.1953125</v>
          </cell>
          <cell r="P65">
            <v>91527.9140625</v>
          </cell>
          <cell r="Q65">
            <v>29492.8046875</v>
          </cell>
          <cell r="R65">
            <v>29470.453125</v>
          </cell>
        </row>
        <row r="66">
          <cell r="D66">
            <v>38200</v>
          </cell>
        </row>
        <row r="66">
          <cell r="O66">
            <v>127020.890625</v>
          </cell>
          <cell r="P66">
            <v>91175.46875</v>
          </cell>
          <cell r="Q66">
            <v>23502.87109375</v>
          </cell>
          <cell r="R66">
            <v>29375.580078125</v>
          </cell>
        </row>
        <row r="67">
          <cell r="D67">
            <v>38231</v>
          </cell>
        </row>
        <row r="67">
          <cell r="O67">
            <v>120675.828125</v>
          </cell>
          <cell r="P67">
            <v>87793.609375</v>
          </cell>
          <cell r="Q67">
            <v>23387.416015625</v>
          </cell>
          <cell r="R67">
            <v>29218.169921875</v>
          </cell>
        </row>
        <row r="68">
          <cell r="D68">
            <v>38261</v>
          </cell>
        </row>
        <row r="68">
          <cell r="O68">
            <v>119874.6015625</v>
          </cell>
          <cell r="P68">
            <v>90368.265625</v>
          </cell>
          <cell r="Q68">
            <v>28993.068359375</v>
          </cell>
          <cell r="R68">
            <v>28993.068359375</v>
          </cell>
        </row>
        <row r="69">
          <cell r="D69">
            <v>38292</v>
          </cell>
        </row>
        <row r="69">
          <cell r="O69">
            <v>117799.25</v>
          </cell>
          <cell r="P69">
            <v>85673.734375</v>
          </cell>
          <cell r="Q69">
            <v>22866.6640625</v>
          </cell>
          <cell r="R69">
            <v>28557.79296875</v>
          </cell>
        </row>
        <row r="70">
          <cell r="D70">
            <v>38322</v>
          </cell>
        </row>
        <row r="70">
          <cell r="O70">
            <v>128740.0078125</v>
          </cell>
          <cell r="P70">
            <v>88337.0078125</v>
          </cell>
          <cell r="Q70">
            <v>17091.578125</v>
          </cell>
          <cell r="R70">
            <v>28489.6875</v>
          </cell>
        </row>
        <row r="71">
          <cell r="D71">
            <v>38353</v>
          </cell>
        </row>
        <row r="71">
          <cell r="O71">
            <v>119592.171875</v>
          </cell>
          <cell r="P71">
            <v>89598.40625</v>
          </cell>
          <cell r="Q71">
            <v>23089.251953125</v>
          </cell>
          <cell r="R71">
            <v>34632.45703125</v>
          </cell>
        </row>
        <row r="72">
          <cell r="D72">
            <v>38384</v>
          </cell>
        </row>
        <row r="72">
          <cell r="O72">
            <v>113829.6171875</v>
          </cell>
          <cell r="P72">
            <v>80996.1875</v>
          </cell>
          <cell r="Q72">
            <v>23106.2734375</v>
          </cell>
          <cell r="R72">
            <v>23106.2734375</v>
          </cell>
        </row>
        <row r="73">
          <cell r="D73">
            <v>38412</v>
          </cell>
        </row>
        <row r="73">
          <cell r="O73">
            <v>130452.640625</v>
          </cell>
          <cell r="P73">
            <v>89388.4296875</v>
          </cell>
          <cell r="Q73">
            <v>23033.4765625</v>
          </cell>
          <cell r="R73">
            <v>23033.4765625</v>
          </cell>
        </row>
        <row r="74">
          <cell r="D74">
            <v>38443</v>
          </cell>
        </row>
        <row r="74">
          <cell r="O74">
            <v>118781.4609375</v>
          </cell>
          <cell r="P74">
            <v>85990.265625</v>
          </cell>
          <cell r="Q74">
            <v>28725.52734375</v>
          </cell>
          <cell r="R74">
            <v>22980.421875</v>
          </cell>
        </row>
        <row r="75">
          <cell r="D75">
            <v>38473</v>
          </cell>
        </row>
        <row r="75">
          <cell r="O75">
            <v>118461.6015625</v>
          </cell>
          <cell r="P75">
            <v>88869.078125</v>
          </cell>
          <cell r="Q75">
            <v>22927.931640625</v>
          </cell>
          <cell r="R75">
            <v>34379.0546875</v>
          </cell>
        </row>
        <row r="76">
          <cell r="D76">
            <v>38504</v>
          </cell>
        </row>
        <row r="76">
          <cell r="O76">
            <v>123470.8046875</v>
          </cell>
          <cell r="P76">
            <v>85571.984375</v>
          </cell>
          <cell r="Q76">
            <v>22811.384765625</v>
          </cell>
          <cell r="R76">
            <v>22811.384765625</v>
          </cell>
        </row>
        <row r="77">
          <cell r="D77">
            <v>38534</v>
          </cell>
        </row>
        <row r="77">
          <cell r="O77">
            <v>111615</v>
          </cell>
          <cell r="P77">
            <v>87950.84375</v>
          </cell>
          <cell r="Q77">
            <v>28355.572265625</v>
          </cell>
          <cell r="R77">
            <v>34013.69921875</v>
          </cell>
        </row>
        <row r="78">
          <cell r="D78">
            <v>38565</v>
          </cell>
        </row>
        <row r="78">
          <cell r="O78">
            <v>127786.3359375</v>
          </cell>
          <cell r="P78">
            <v>87554.578125</v>
          </cell>
          <cell r="Q78">
            <v>22583.556640625</v>
          </cell>
          <cell r="R78">
            <v>22583.556640625</v>
          </cell>
        </row>
        <row r="79">
          <cell r="D79">
            <v>38596</v>
          </cell>
        </row>
        <row r="79">
          <cell r="O79">
            <v>116067.1484375</v>
          </cell>
          <cell r="P79">
            <v>84274.8828125</v>
          </cell>
          <cell r="Q79">
            <v>22463.826171875</v>
          </cell>
          <cell r="R79">
            <v>28067.408203125</v>
          </cell>
        </row>
        <row r="80">
          <cell r="D80">
            <v>38626</v>
          </cell>
        </row>
        <row r="80">
          <cell r="O80">
            <v>114877.0546875</v>
          </cell>
          <cell r="P80">
            <v>86489.359375</v>
          </cell>
          <cell r="Q80">
            <v>27761.05859375</v>
          </cell>
          <cell r="R80">
            <v>27761.05859375</v>
          </cell>
        </row>
        <row r="81">
          <cell r="D81">
            <v>38657</v>
          </cell>
        </row>
        <row r="81">
          <cell r="O81">
            <v>112872.0703125</v>
          </cell>
          <cell r="P81">
            <v>82051.359375</v>
          </cell>
          <cell r="Q81">
            <v>21901.19921875</v>
          </cell>
          <cell r="R81">
            <v>27351.849609375</v>
          </cell>
        </row>
        <row r="82">
          <cell r="D82">
            <v>38687</v>
          </cell>
        </row>
        <row r="82">
          <cell r="O82">
            <v>112510.453125</v>
          </cell>
          <cell r="P82">
            <v>84526.6484375</v>
          </cell>
          <cell r="Q82">
            <v>27261.119140625</v>
          </cell>
          <cell r="R82">
            <v>27241.896484375</v>
          </cell>
        </row>
        <row r="83">
          <cell r="D83">
            <v>38718</v>
          </cell>
        </row>
        <row r="83">
          <cell r="O83">
            <v>133409.046875</v>
          </cell>
          <cell r="P83">
            <v>99713.328125</v>
          </cell>
          <cell r="Q83">
            <v>25702.74609375</v>
          </cell>
          <cell r="R83">
            <v>38554.32421875</v>
          </cell>
        </row>
        <row r="84">
          <cell r="D84">
            <v>38749</v>
          </cell>
        </row>
        <row r="84">
          <cell r="O84">
            <v>126828.875</v>
          </cell>
          <cell r="P84">
            <v>90014.734375</v>
          </cell>
          <cell r="Q84">
            <v>25685.919921875</v>
          </cell>
          <cell r="R84">
            <v>25685.919921875</v>
          </cell>
        </row>
        <row r="85">
          <cell r="D85">
            <v>38777</v>
          </cell>
        </row>
        <row r="85">
          <cell r="O85">
            <v>145204.359375</v>
          </cell>
          <cell r="P85">
            <v>99240.703125</v>
          </cell>
          <cell r="Q85">
            <v>25578.46875</v>
          </cell>
          <cell r="R85">
            <v>25578.46875</v>
          </cell>
        </row>
        <row r="86">
          <cell r="D86">
            <v>38808</v>
          </cell>
        </row>
        <row r="86">
          <cell r="O86">
            <v>125786.546875</v>
          </cell>
          <cell r="P86">
            <v>95357.3984375</v>
          </cell>
          <cell r="Q86">
            <v>31864.240234375</v>
          </cell>
          <cell r="R86">
            <v>31864.240234375</v>
          </cell>
        </row>
        <row r="87">
          <cell r="D87">
            <v>38838</v>
          </cell>
        </row>
        <row r="87">
          <cell r="O87">
            <v>137852.75</v>
          </cell>
          <cell r="P87">
            <v>98465.328125</v>
          </cell>
          <cell r="Q87">
            <v>25405.828125</v>
          </cell>
          <cell r="R87">
            <v>31745.255859375</v>
          </cell>
        </row>
        <row r="88">
          <cell r="D88">
            <v>38869</v>
          </cell>
        </row>
        <row r="88">
          <cell r="O88">
            <v>137074.8125</v>
          </cell>
          <cell r="P88">
            <v>94760.546875</v>
          </cell>
          <cell r="Q88">
            <v>25262.4375</v>
          </cell>
          <cell r="R88">
            <v>25262.4375</v>
          </cell>
        </row>
        <row r="89">
          <cell r="D89">
            <v>38899</v>
          </cell>
        </row>
        <row r="89">
          <cell r="O89">
            <v>124269.2265625</v>
          </cell>
          <cell r="P89">
            <v>97504.5078125</v>
          </cell>
          <cell r="Q89">
            <v>31429.720703125</v>
          </cell>
          <cell r="R89">
            <v>37715.859375</v>
          </cell>
        </row>
        <row r="90">
          <cell r="D90">
            <v>38930</v>
          </cell>
        </row>
        <row r="90">
          <cell r="O90">
            <v>142138.15625</v>
          </cell>
          <cell r="P90">
            <v>96995.7890625</v>
          </cell>
          <cell r="Q90">
            <v>25018.267578125</v>
          </cell>
          <cell r="R90">
            <v>25018.267578125</v>
          </cell>
        </row>
        <row r="91">
          <cell r="D91">
            <v>38961</v>
          </cell>
        </row>
        <row r="91">
          <cell r="O91">
            <v>122892.9296875</v>
          </cell>
          <cell r="P91">
            <v>93322.671875</v>
          </cell>
          <cell r="Q91">
            <v>31093.75390625</v>
          </cell>
          <cell r="R91">
            <v>31090.791015625</v>
          </cell>
        </row>
        <row r="92">
          <cell r="D92">
            <v>38991</v>
          </cell>
        </row>
        <row r="92">
          <cell r="O92">
            <v>134130.453125</v>
          </cell>
          <cell r="P92">
            <v>95985.84375</v>
          </cell>
          <cell r="Q92">
            <v>24653.49609375</v>
          </cell>
          <cell r="R92">
            <v>30816.771484375</v>
          </cell>
        </row>
        <row r="93">
          <cell r="D93">
            <v>39022</v>
          </cell>
        </row>
        <row r="93">
          <cell r="O93">
            <v>126439.78125</v>
          </cell>
          <cell r="P93">
            <v>91470.6171875</v>
          </cell>
          <cell r="Q93">
            <v>24390.8671875</v>
          </cell>
          <cell r="R93">
            <v>30554.283203125</v>
          </cell>
        </row>
        <row r="94">
          <cell r="D94">
            <v>39052</v>
          </cell>
        </row>
        <row r="94">
          <cell r="O94">
            <v>121321.609375</v>
          </cell>
          <cell r="P94">
            <v>95152.4765625</v>
          </cell>
          <cell r="Q94">
            <v>30694.638671875</v>
          </cell>
          <cell r="R94">
            <v>36835.3125</v>
          </cell>
        </row>
        <row r="95">
          <cell r="D95">
            <v>39083</v>
          </cell>
        </row>
        <row r="95">
          <cell r="O95">
            <v>134587.625</v>
          </cell>
          <cell r="P95">
            <v>94825.03125</v>
          </cell>
          <cell r="Q95">
            <v>24470.8984375</v>
          </cell>
          <cell r="R95">
            <v>30586.919921875</v>
          </cell>
        </row>
        <row r="96">
          <cell r="D96">
            <v>39114</v>
          </cell>
        </row>
        <row r="96">
          <cell r="O96">
            <v>121807.4921875</v>
          </cell>
          <cell r="P96">
            <v>85265.2421875</v>
          </cell>
          <cell r="Q96">
            <v>24361.498046875</v>
          </cell>
          <cell r="R96">
            <v>24361.498046875</v>
          </cell>
        </row>
        <row r="97">
          <cell r="D97">
            <v>39142</v>
          </cell>
        </row>
        <row r="97">
          <cell r="O97">
            <v>133308.96875</v>
          </cell>
          <cell r="P97">
            <v>93922.2265625</v>
          </cell>
          <cell r="Q97">
            <v>30297.4921875</v>
          </cell>
          <cell r="R97">
            <v>24237.994140625</v>
          </cell>
        </row>
        <row r="98">
          <cell r="D98">
            <v>39173</v>
          </cell>
        </row>
        <row r="98">
          <cell r="O98">
            <v>126631.2109375</v>
          </cell>
          <cell r="P98">
            <v>90073.984375</v>
          </cell>
          <cell r="Q98">
            <v>24120.23046875</v>
          </cell>
          <cell r="R98">
            <v>30150.2890625</v>
          </cell>
        </row>
        <row r="99">
          <cell r="D99">
            <v>39203</v>
          </cell>
        </row>
        <row r="99">
          <cell r="O99">
            <v>131987.046875</v>
          </cell>
          <cell r="P99">
            <v>92990.875</v>
          </cell>
          <cell r="Q99">
            <v>23997.64453125</v>
          </cell>
          <cell r="R99">
            <v>29997.056640625</v>
          </cell>
        </row>
        <row r="100">
          <cell r="D100">
            <v>39234</v>
          </cell>
        </row>
        <row r="100">
          <cell r="O100">
            <v>125374.2421875</v>
          </cell>
          <cell r="P100">
            <v>89553.03125</v>
          </cell>
          <cell r="Q100">
            <v>29851.01171875</v>
          </cell>
          <cell r="R100">
            <v>23880.80859375</v>
          </cell>
        </row>
        <row r="101">
          <cell r="D101">
            <v>39264</v>
          </cell>
        </row>
        <row r="101">
          <cell r="O101">
            <v>124721.65625</v>
          </cell>
          <cell r="P101">
            <v>92056.4609375</v>
          </cell>
          <cell r="Q101">
            <v>23756.505859375</v>
          </cell>
          <cell r="R101">
            <v>35634.7578125</v>
          </cell>
        </row>
        <row r="102">
          <cell r="D102">
            <v>39295</v>
          </cell>
        </row>
        <row r="102">
          <cell r="O102">
            <v>135910.84375</v>
          </cell>
          <cell r="P102">
            <v>91592.078125</v>
          </cell>
          <cell r="Q102">
            <v>23636.66796875</v>
          </cell>
          <cell r="R102">
            <v>23636.66796875</v>
          </cell>
        </row>
        <row r="103">
          <cell r="D103">
            <v>39326</v>
          </cell>
        </row>
        <row r="103">
          <cell r="O103">
            <v>111690.2578125</v>
          </cell>
          <cell r="P103">
            <v>88176.5234375</v>
          </cell>
          <cell r="Q103">
            <v>29392.173828125</v>
          </cell>
          <cell r="R103">
            <v>35270.609375</v>
          </cell>
        </row>
        <row r="104">
          <cell r="D104">
            <v>39356</v>
          </cell>
        </row>
        <row r="104">
          <cell r="O104">
            <v>134510.359375</v>
          </cell>
          <cell r="P104">
            <v>91013.796875</v>
          </cell>
          <cell r="Q104">
            <v>23393.10546875</v>
          </cell>
          <cell r="R104">
            <v>23393.10546875</v>
          </cell>
        </row>
        <row r="105">
          <cell r="D105">
            <v>39387</v>
          </cell>
        </row>
        <row r="105">
          <cell r="O105">
            <v>122194.9765625</v>
          </cell>
          <cell r="P105">
            <v>87282.1015625</v>
          </cell>
          <cell r="Q105">
            <v>23275.193359375</v>
          </cell>
          <cell r="R105">
            <v>29094.033203125</v>
          </cell>
        </row>
        <row r="106">
          <cell r="D106">
            <v>39417</v>
          </cell>
        </row>
        <row r="106">
          <cell r="O106">
            <v>115769.734375</v>
          </cell>
          <cell r="P106">
            <v>89721.546875</v>
          </cell>
          <cell r="Q106">
            <v>28942.43359375</v>
          </cell>
          <cell r="R106">
            <v>34730.921875</v>
          </cell>
        </row>
        <row r="107">
          <cell r="D107">
            <v>39448</v>
          </cell>
        </row>
        <row r="107">
          <cell r="O107">
            <v>130319.5234375</v>
          </cell>
          <cell r="P107">
            <v>91816.0234375</v>
          </cell>
          <cell r="Q107">
            <v>23694.458984375</v>
          </cell>
          <cell r="R107">
            <v>29618.072265625</v>
          </cell>
        </row>
        <row r="108">
          <cell r="D108">
            <v>39479</v>
          </cell>
        </row>
        <row r="108">
          <cell r="O108">
            <v>123778.703125</v>
          </cell>
          <cell r="P108">
            <v>85466.25</v>
          </cell>
          <cell r="Q108">
            <v>23576.89453125</v>
          </cell>
          <cell r="R108">
            <v>23576.89453125</v>
          </cell>
        </row>
        <row r="109">
          <cell r="D109">
            <v>39508</v>
          </cell>
        </row>
        <row r="109">
          <cell r="O109">
            <v>123119.328125</v>
          </cell>
          <cell r="P109">
            <v>90873.7890625</v>
          </cell>
          <cell r="Q109">
            <v>29314.126953125</v>
          </cell>
          <cell r="R109">
            <v>29314.126953125</v>
          </cell>
        </row>
        <row r="110">
          <cell r="D110">
            <v>39539</v>
          </cell>
        </row>
        <row r="110">
          <cell r="O110">
            <v>128314.1171875</v>
          </cell>
          <cell r="P110">
            <v>87122.375</v>
          </cell>
          <cell r="Q110">
            <v>23329.83984375</v>
          </cell>
          <cell r="R110">
            <v>23329.83984375</v>
          </cell>
        </row>
        <row r="111">
          <cell r="D111">
            <v>39569</v>
          </cell>
        </row>
        <row r="111">
          <cell r="O111">
            <v>121819.1640625</v>
          </cell>
          <cell r="P111">
            <v>89914.1484375</v>
          </cell>
          <cell r="Q111">
            <v>29004.5625</v>
          </cell>
          <cell r="R111">
            <v>29004.5625</v>
          </cell>
        </row>
        <row r="112">
          <cell r="D112">
            <v>39600</v>
          </cell>
        </row>
        <row r="112">
          <cell r="O112">
            <v>121190.4921875</v>
          </cell>
          <cell r="P112">
            <v>86564.6328125</v>
          </cell>
          <cell r="Q112">
            <v>23083.904296875</v>
          </cell>
          <cell r="R112">
            <v>28854.87890625</v>
          </cell>
        </row>
        <row r="113">
          <cell r="D113">
            <v>39630</v>
          </cell>
        </row>
        <row r="113">
          <cell r="O113">
            <v>126268.515625</v>
          </cell>
          <cell r="P113">
            <v>88961.90625</v>
          </cell>
          <cell r="Q113">
            <v>22957.912109375</v>
          </cell>
          <cell r="R113">
            <v>28697.388671875</v>
          </cell>
        </row>
        <row r="114">
          <cell r="D114">
            <v>39661</v>
          </cell>
        </row>
        <row r="114">
          <cell r="O114">
            <v>119876.1953125</v>
          </cell>
          <cell r="P114">
            <v>88480.046875</v>
          </cell>
          <cell r="Q114">
            <v>28541.951171875</v>
          </cell>
          <cell r="R114">
            <v>28541.951171875</v>
          </cell>
        </row>
        <row r="115">
          <cell r="D115">
            <v>39692</v>
          </cell>
        </row>
        <row r="115">
          <cell r="O115">
            <v>119237.0703125</v>
          </cell>
          <cell r="P115">
            <v>85169.3359375</v>
          </cell>
          <cell r="Q115">
            <v>22711.822265625</v>
          </cell>
          <cell r="R115">
            <v>28389.779296875</v>
          </cell>
        </row>
        <row r="116">
          <cell r="D116">
            <v>39722</v>
          </cell>
        </row>
        <row r="116">
          <cell r="O116">
            <v>129874.8828125</v>
          </cell>
          <cell r="P116">
            <v>87877.296875</v>
          </cell>
          <cell r="Q116">
            <v>22586.935546875</v>
          </cell>
          <cell r="R116">
            <v>22586.935546875</v>
          </cell>
        </row>
        <row r="117">
          <cell r="D117">
            <v>39753</v>
          </cell>
        </row>
        <row r="117">
          <cell r="O117">
            <v>106707.1796875</v>
          </cell>
          <cell r="P117">
            <v>84242.5078125</v>
          </cell>
          <cell r="Q117">
            <v>28080.8359375</v>
          </cell>
          <cell r="R117">
            <v>33697.00390625</v>
          </cell>
        </row>
        <row r="118">
          <cell r="D118">
            <v>39783</v>
          </cell>
        </row>
        <row r="118">
          <cell r="O118">
            <v>122882.7890625</v>
          </cell>
          <cell r="P118">
            <v>86576.515625</v>
          </cell>
          <cell r="Q118">
            <v>22342.32421875</v>
          </cell>
          <cell r="R118">
            <v>27927.90625</v>
          </cell>
        </row>
        <row r="119">
          <cell r="D119">
            <v>39814</v>
          </cell>
        </row>
        <row r="119">
          <cell r="O119">
            <v>116635.5703125</v>
          </cell>
          <cell r="P119">
            <v>86088.1640625</v>
          </cell>
          <cell r="Q119">
            <v>27770.375</v>
          </cell>
          <cell r="R119">
            <v>27770.375</v>
          </cell>
        </row>
        <row r="120">
          <cell r="D120">
            <v>39845</v>
          </cell>
        </row>
        <row r="120">
          <cell r="O120">
            <v>110519.8515625</v>
          </cell>
          <cell r="P120">
            <v>77363.8984375</v>
          </cell>
          <cell r="Q120">
            <v>22103.970703125</v>
          </cell>
          <cell r="R120">
            <v>22103.970703125</v>
          </cell>
        </row>
        <row r="121">
          <cell r="D121">
            <v>39873</v>
          </cell>
        </row>
        <row r="121">
          <cell r="O121">
            <v>120892.7890625</v>
          </cell>
          <cell r="P121">
            <v>85174.4609375</v>
          </cell>
          <cell r="Q121">
            <v>21980.5078125</v>
          </cell>
          <cell r="R121">
            <v>27475.634765625</v>
          </cell>
        </row>
        <row r="122">
          <cell r="D122">
            <v>39904</v>
          </cell>
        </row>
        <row r="122">
          <cell r="O122">
            <v>120232.3828125</v>
          </cell>
          <cell r="P122">
            <v>81635.0625</v>
          </cell>
          <cell r="Q122">
            <v>21860.43359375</v>
          </cell>
          <cell r="R122">
            <v>21860.43359375</v>
          </cell>
        </row>
        <row r="123">
          <cell r="D123">
            <v>39934</v>
          </cell>
        </row>
        <row r="123">
          <cell r="O123">
            <v>108674.9765625</v>
          </cell>
          <cell r="P123">
            <v>84223.1015625</v>
          </cell>
          <cell r="Q123">
            <v>27168.744140625</v>
          </cell>
          <cell r="R123">
            <v>32602.4921875</v>
          </cell>
        </row>
        <row r="124">
          <cell r="D124">
            <v>39965</v>
          </cell>
        </row>
        <row r="124">
          <cell r="O124">
            <v>118892.0859375</v>
          </cell>
          <cell r="P124">
            <v>81062.7890625</v>
          </cell>
          <cell r="Q124">
            <v>21616.7421875</v>
          </cell>
          <cell r="R124">
            <v>21616.7421875</v>
          </cell>
        </row>
        <row r="125">
          <cell r="D125">
            <v>39995</v>
          </cell>
        </row>
        <row r="125">
          <cell r="O125">
            <v>123585.59375</v>
          </cell>
          <cell r="P125">
            <v>83285.9453125</v>
          </cell>
          <cell r="Q125">
            <v>16119.859375</v>
          </cell>
          <cell r="R125">
            <v>26866.43359375</v>
          </cell>
        </row>
        <row r="126">
          <cell r="D126">
            <v>40026</v>
          </cell>
        </row>
        <row r="126">
          <cell r="O126">
            <v>112195.0078125</v>
          </cell>
          <cell r="P126">
            <v>82810.609375</v>
          </cell>
          <cell r="Q126">
            <v>26713.09765625</v>
          </cell>
          <cell r="R126">
            <v>26713.09765625</v>
          </cell>
        </row>
        <row r="127">
          <cell r="D127">
            <v>40057</v>
          </cell>
        </row>
        <row r="127">
          <cell r="O127">
            <v>111564.859375</v>
          </cell>
          <cell r="P127">
            <v>79689.1875</v>
          </cell>
          <cell r="Q127">
            <v>21250.44921875</v>
          </cell>
          <cell r="R127">
            <v>26563.0625</v>
          </cell>
        </row>
        <row r="128">
          <cell r="D128">
            <v>40087</v>
          </cell>
        </row>
        <row r="128">
          <cell r="O128">
            <v>116196.453125</v>
          </cell>
          <cell r="P128">
            <v>82195.78125</v>
          </cell>
          <cell r="Q128">
            <v>26408.28515625</v>
          </cell>
          <cell r="R128">
            <v>21126.626953125</v>
          </cell>
        </row>
        <row r="129">
          <cell r="D129">
            <v>40118</v>
          </cell>
        </row>
        <row r="129">
          <cell r="O129">
            <v>105042.3046875</v>
          </cell>
          <cell r="P129">
            <v>78781.734375</v>
          </cell>
          <cell r="Q129">
            <v>21008.4609375</v>
          </cell>
          <cell r="R129">
            <v>31512.693359375</v>
          </cell>
        </row>
        <row r="130">
          <cell r="D130">
            <v>40148</v>
          </cell>
        </row>
        <row r="130">
          <cell r="O130">
            <v>114875.859375</v>
          </cell>
          <cell r="P130">
            <v>80935.265625</v>
          </cell>
          <cell r="Q130">
            <v>20886.51953125</v>
          </cell>
          <cell r="R130">
            <v>26108.1484375</v>
          </cell>
        </row>
        <row r="131">
          <cell r="D131">
            <v>40179</v>
          </cell>
        </row>
        <row r="131">
          <cell r="O131">
            <v>103402.34375</v>
          </cell>
          <cell r="P131">
            <v>80136.8203125</v>
          </cell>
          <cell r="Q131">
            <v>25850.5859375</v>
          </cell>
          <cell r="R131">
            <v>31020.703125</v>
          </cell>
        </row>
        <row r="132">
          <cell r="D132">
            <v>40210</v>
          </cell>
        </row>
        <row r="132">
          <cell r="O132">
            <v>102852.1875</v>
          </cell>
          <cell r="P132">
            <v>71996.53125</v>
          </cell>
          <cell r="Q132">
            <v>20570.4375</v>
          </cell>
          <cell r="R132">
            <v>20570.4375</v>
          </cell>
        </row>
        <row r="133">
          <cell r="D133">
            <v>40238</v>
          </cell>
        </row>
        <row r="133">
          <cell r="O133">
            <v>117589.28125</v>
          </cell>
          <cell r="P133">
            <v>79244.953125</v>
          </cell>
          <cell r="Q133">
            <v>20450.30859375</v>
          </cell>
          <cell r="R133">
            <v>20450.30859375</v>
          </cell>
        </row>
        <row r="134">
          <cell r="D134">
            <v>40269</v>
          </cell>
        </row>
        <row r="134">
          <cell r="O134">
            <v>114034.0546875</v>
          </cell>
          <cell r="P134">
            <v>77426.53125</v>
          </cell>
          <cell r="Q134">
            <v>20733.46484375</v>
          </cell>
          <cell r="R134">
            <v>20733.46484375</v>
          </cell>
        </row>
        <row r="135">
          <cell r="D135">
            <v>40299</v>
          </cell>
        </row>
        <row r="135">
          <cell r="O135">
            <v>103049.375</v>
          </cell>
          <cell r="P135">
            <v>79863.265625</v>
          </cell>
          <cell r="Q135">
            <v>25762.34375</v>
          </cell>
          <cell r="R135">
            <v>30914.8125</v>
          </cell>
        </row>
        <row r="136">
          <cell r="D136">
            <v>40330</v>
          </cell>
        </row>
        <row r="136">
          <cell r="O136">
            <v>112701.3515625</v>
          </cell>
          <cell r="P136">
            <v>76841.828125</v>
          </cell>
          <cell r="Q136">
            <v>20491.15625</v>
          </cell>
          <cell r="R136">
            <v>20491.15625</v>
          </cell>
        </row>
        <row r="137">
          <cell r="D137">
            <v>40360</v>
          </cell>
        </row>
        <row r="137">
          <cell r="O137">
            <v>106925.078125</v>
          </cell>
          <cell r="P137">
            <v>78920.890625</v>
          </cell>
          <cell r="Q137">
            <v>25458.353515625</v>
          </cell>
          <cell r="R137">
            <v>25458.353515625</v>
          </cell>
        </row>
        <row r="138">
          <cell r="D138">
            <v>40391</v>
          </cell>
        </row>
        <row r="138">
          <cell r="O138">
            <v>111348.0859375</v>
          </cell>
          <cell r="P138">
            <v>78449.7890625</v>
          </cell>
          <cell r="Q138">
            <v>20245.107421875</v>
          </cell>
          <cell r="R138">
            <v>25306.384765625</v>
          </cell>
        </row>
        <row r="139">
          <cell r="D139">
            <v>40422</v>
          </cell>
        </row>
        <row r="139">
          <cell r="O139">
            <v>105660.0859375</v>
          </cell>
          <cell r="P139">
            <v>75471.484375</v>
          </cell>
          <cell r="Q139">
            <v>20125.73046875</v>
          </cell>
          <cell r="R139">
            <v>25157.162109375</v>
          </cell>
        </row>
        <row r="140">
          <cell r="D140">
            <v>40452</v>
          </cell>
        </row>
        <row r="140">
          <cell r="O140">
            <v>105010.375</v>
          </cell>
          <cell r="P140">
            <v>77820.1953125</v>
          </cell>
          <cell r="Q140">
            <v>25002.470703125</v>
          </cell>
          <cell r="R140">
            <v>25002.470703125</v>
          </cell>
        </row>
        <row r="141">
          <cell r="D141">
            <v>40483</v>
          </cell>
        </row>
        <row r="141">
          <cell r="O141">
            <v>104396.5546875</v>
          </cell>
          <cell r="P141">
            <v>74568.96875</v>
          </cell>
          <cell r="Q141">
            <v>19885.05859375</v>
          </cell>
          <cell r="R141">
            <v>24856.322265625</v>
          </cell>
        </row>
        <row r="142">
          <cell r="D142">
            <v>40513</v>
          </cell>
        </row>
        <row r="142">
          <cell r="O142">
            <v>113637.9609375</v>
          </cell>
          <cell r="P142">
            <v>76582.1015625</v>
          </cell>
          <cell r="Q142">
            <v>14822.341796875</v>
          </cell>
          <cell r="R142">
            <v>24703.904296875</v>
          </cell>
        </row>
        <row r="143">
          <cell r="D143">
            <v>40544</v>
          </cell>
        </row>
        <row r="143">
          <cell r="O143">
            <v>106904.0546875</v>
          </cell>
          <cell r="P143">
            <v>78905.3671875</v>
          </cell>
          <cell r="Q143">
            <v>20362.677734375</v>
          </cell>
          <cell r="R143">
            <v>30544.015625</v>
          </cell>
        </row>
        <row r="144">
          <cell r="D144">
            <v>40575</v>
          </cell>
        </row>
        <row r="144">
          <cell r="O144">
            <v>101244.90625</v>
          </cell>
          <cell r="P144">
            <v>70871.4375</v>
          </cell>
          <cell r="Q144">
            <v>20248.98046875</v>
          </cell>
          <cell r="R144">
            <v>20248.98046875</v>
          </cell>
        </row>
        <row r="145">
          <cell r="D145">
            <v>40603</v>
          </cell>
        </row>
        <row r="145">
          <cell r="O145">
            <v>115709.359375</v>
          </cell>
          <cell r="P145">
            <v>77978.046875</v>
          </cell>
          <cell r="Q145">
            <v>20123.3671875</v>
          </cell>
          <cell r="R145">
            <v>20123.3671875</v>
          </cell>
        </row>
        <row r="146">
          <cell r="D146">
            <v>40634</v>
          </cell>
        </row>
        <row r="146">
          <cell r="O146">
            <v>105008.1953125</v>
          </cell>
          <cell r="P146">
            <v>74693.328125</v>
          </cell>
          <cell r="Q146">
            <v>25001.951171875</v>
          </cell>
          <cell r="R146">
            <v>20001.560546875</v>
          </cell>
        </row>
        <row r="147">
          <cell r="D147">
            <v>40664</v>
          </cell>
        </row>
        <row r="147">
          <cell r="O147">
            <v>104354.3203125</v>
          </cell>
          <cell r="P147">
            <v>77023.4296875</v>
          </cell>
          <cell r="Q147">
            <v>19877.013671875</v>
          </cell>
          <cell r="R147">
            <v>29815.521484375</v>
          </cell>
        </row>
        <row r="148">
          <cell r="D148">
            <v>40695</v>
          </cell>
        </row>
        <row r="148">
          <cell r="O148">
            <v>108662.2578125</v>
          </cell>
          <cell r="P148">
            <v>74087.90625</v>
          </cell>
          <cell r="Q148">
            <v>19756.775390625</v>
          </cell>
          <cell r="R148">
            <v>19756.775390625</v>
          </cell>
        </row>
        <row r="149">
          <cell r="D149">
            <v>40725</v>
          </cell>
        </row>
        <row r="149">
          <cell r="O149">
            <v>98153.8359375</v>
          </cell>
          <cell r="P149">
            <v>76069.21875</v>
          </cell>
          <cell r="Q149">
            <v>24538.458984375</v>
          </cell>
          <cell r="R149">
            <v>29446.150390625</v>
          </cell>
        </row>
        <row r="150">
          <cell r="D150">
            <v>40756</v>
          </cell>
        </row>
        <row r="150">
          <cell r="O150">
            <v>112171.59375</v>
          </cell>
          <cell r="P150">
            <v>75593.8984375</v>
          </cell>
          <cell r="Q150">
            <v>19508.103515625</v>
          </cell>
          <cell r="R150">
            <v>19508.103515625</v>
          </cell>
        </row>
        <row r="151">
          <cell r="D151">
            <v>40787</v>
          </cell>
        </row>
        <row r="151">
          <cell r="O151">
            <v>101785.453125</v>
          </cell>
          <cell r="P151">
            <v>72703.8984375</v>
          </cell>
          <cell r="Q151">
            <v>19387.705078125</v>
          </cell>
          <cell r="R151">
            <v>24234.6328125</v>
          </cell>
        </row>
        <row r="152">
          <cell r="D152">
            <v>40817</v>
          </cell>
        </row>
        <row r="152">
          <cell r="O152">
            <v>101142.3125</v>
          </cell>
          <cell r="P152">
            <v>74953.6796875</v>
          </cell>
          <cell r="Q152">
            <v>24081.501953125</v>
          </cell>
          <cell r="R152">
            <v>24081.501953125</v>
          </cell>
        </row>
        <row r="153">
          <cell r="D153">
            <v>40848</v>
          </cell>
        </row>
        <row r="153">
          <cell r="O153">
            <v>100575.46875</v>
          </cell>
          <cell r="P153">
            <v>71839.6171875</v>
          </cell>
          <cell r="Q153">
            <v>19157.232421875</v>
          </cell>
          <cell r="R153">
            <v>23946.5390625</v>
          </cell>
        </row>
        <row r="154">
          <cell r="D154">
            <v>40878</v>
          </cell>
        </row>
        <row r="154">
          <cell r="O154">
            <v>100020.2578125</v>
          </cell>
          <cell r="P154">
            <v>73824.4765625</v>
          </cell>
          <cell r="Q154">
            <v>23814.345703125</v>
          </cell>
          <cell r="R154">
            <v>23814.345703125</v>
          </cell>
        </row>
        <row r="155">
          <cell r="D155">
            <v>40909</v>
          </cell>
        </row>
        <row r="155">
          <cell r="O155">
            <v>99457.96875</v>
          </cell>
          <cell r="P155">
            <v>73409.453125</v>
          </cell>
          <cell r="Q155">
            <v>18944.375</v>
          </cell>
          <cell r="R155">
            <v>28416.5625</v>
          </cell>
        </row>
        <row r="156">
          <cell r="D156">
            <v>40940</v>
          </cell>
        </row>
        <row r="156">
          <cell r="O156">
            <v>98938.09375</v>
          </cell>
          <cell r="P156">
            <v>68314.3984375</v>
          </cell>
          <cell r="Q156">
            <v>18845.3515625</v>
          </cell>
          <cell r="R156">
            <v>18845.3515625</v>
          </cell>
        </row>
        <row r="157">
          <cell r="D157">
            <v>40969</v>
          </cell>
        </row>
        <row r="157">
          <cell r="O157">
            <v>103066.953125</v>
          </cell>
          <cell r="P157">
            <v>72615.3515625</v>
          </cell>
          <cell r="Q157">
            <v>23424.306640625</v>
          </cell>
          <cell r="R157">
            <v>18739.4453125</v>
          </cell>
        </row>
        <row r="158">
          <cell r="D158">
            <v>41000</v>
          </cell>
        </row>
        <row r="158">
          <cell r="O158">
            <v>97850.4296875</v>
          </cell>
          <cell r="P158">
            <v>69601.9375</v>
          </cell>
          <cell r="Q158">
            <v>18638.17578125</v>
          </cell>
          <cell r="R158">
            <v>23297.720703125</v>
          </cell>
        </row>
        <row r="159">
          <cell r="D159">
            <v>41030</v>
          </cell>
        </row>
        <row r="159">
          <cell r="O159">
            <v>101934.09375</v>
          </cell>
          <cell r="P159">
            <v>71817.203125</v>
          </cell>
          <cell r="Q159">
            <v>18533.47265625</v>
          </cell>
          <cell r="R159">
            <v>23166.83984375</v>
          </cell>
        </row>
        <row r="160">
          <cell r="D160">
            <v>41061</v>
          </cell>
        </row>
        <row r="160">
          <cell r="O160">
            <v>96775.1875</v>
          </cell>
          <cell r="P160">
            <v>69125.1328125</v>
          </cell>
          <cell r="Q160">
            <v>23041.7109375</v>
          </cell>
          <cell r="R160">
            <v>18433.369140625</v>
          </cell>
        </row>
        <row r="161">
          <cell r="D161">
            <v>41091</v>
          </cell>
        </row>
        <row r="161">
          <cell r="O161">
            <v>96225.0703125</v>
          </cell>
          <cell r="P161">
            <v>71023.265625</v>
          </cell>
          <cell r="Q161">
            <v>18328.5859375</v>
          </cell>
          <cell r="R161">
            <v>27492.87890625</v>
          </cell>
        </row>
        <row r="162">
          <cell r="D162">
            <v>41122</v>
          </cell>
        </row>
        <row r="162">
          <cell r="O162">
            <v>104801.28125</v>
          </cell>
          <cell r="P162">
            <v>70626.9453125</v>
          </cell>
          <cell r="Q162">
            <v>18226.310546875</v>
          </cell>
          <cell r="R162">
            <v>18226.310546875</v>
          </cell>
        </row>
        <row r="163">
          <cell r="D163">
            <v>41153</v>
          </cell>
        </row>
        <row r="163">
          <cell r="O163">
            <v>86090.7734375</v>
          </cell>
          <cell r="P163">
            <v>67966.3984375</v>
          </cell>
          <cell r="Q163">
            <v>22655.466796875</v>
          </cell>
          <cell r="R163">
            <v>27186.560546875</v>
          </cell>
        </row>
        <row r="164">
          <cell r="D164">
            <v>41183</v>
          </cell>
        </row>
        <row r="164">
          <cell r="O164">
            <v>103629.0546875</v>
          </cell>
          <cell r="P164">
            <v>70118.5703125</v>
          </cell>
          <cell r="Q164">
            <v>18022.4453125</v>
          </cell>
          <cell r="R164">
            <v>18022.4453125</v>
          </cell>
        </row>
        <row r="165">
          <cell r="D165">
            <v>41214</v>
          </cell>
        </row>
        <row r="165">
          <cell r="O165">
            <v>94097.6484375</v>
          </cell>
          <cell r="P165">
            <v>67212.609375</v>
          </cell>
          <cell r="Q165">
            <v>17923.361328125</v>
          </cell>
          <cell r="R165">
            <v>22404.203125</v>
          </cell>
        </row>
        <row r="166">
          <cell r="D166">
            <v>41244</v>
          </cell>
        </row>
        <row r="166">
          <cell r="O166">
            <v>89108.890625</v>
          </cell>
          <cell r="P166">
            <v>69059.390625</v>
          </cell>
          <cell r="Q166">
            <v>22277.22265625</v>
          </cell>
          <cell r="R166">
            <v>26732.666015625</v>
          </cell>
        </row>
        <row r="167">
          <cell r="D167">
            <v>41275</v>
          </cell>
        </row>
        <row r="167">
          <cell r="O167">
            <v>97096.234375</v>
          </cell>
          <cell r="P167">
            <v>68408.7109375</v>
          </cell>
          <cell r="Q167">
            <v>17653.861328125</v>
          </cell>
          <cell r="R167">
            <v>22067.326171875</v>
          </cell>
        </row>
        <row r="168">
          <cell r="D168">
            <v>41306</v>
          </cell>
        </row>
        <row r="168">
          <cell r="O168">
            <v>87813.8125</v>
          </cell>
          <cell r="P168">
            <v>61469.66796875</v>
          </cell>
          <cell r="Q168">
            <v>17562.76171875</v>
          </cell>
          <cell r="R168">
            <v>17562.76171875</v>
          </cell>
        </row>
        <row r="169">
          <cell r="D169">
            <v>41334</v>
          </cell>
        </row>
        <row r="169">
          <cell r="O169">
            <v>91672.6171875</v>
          </cell>
          <cell r="P169">
            <v>67663.125</v>
          </cell>
          <cell r="Q169">
            <v>21826.814453125</v>
          </cell>
          <cell r="R169">
            <v>21826.814453125</v>
          </cell>
        </row>
        <row r="170">
          <cell r="D170">
            <v>41365</v>
          </cell>
        </row>
        <row r="170">
          <cell r="O170">
            <v>95509.6875</v>
          </cell>
          <cell r="P170">
            <v>64848.90625</v>
          </cell>
          <cell r="Q170">
            <v>17365.3984375</v>
          </cell>
          <cell r="R170">
            <v>17365.3984375</v>
          </cell>
        </row>
        <row r="171">
          <cell r="D171">
            <v>41395</v>
          </cell>
        </row>
        <row r="171">
          <cell r="O171">
            <v>94961.2265625</v>
          </cell>
          <cell r="P171">
            <v>66904.5</v>
          </cell>
          <cell r="Q171">
            <v>17265.677734375</v>
          </cell>
          <cell r="R171">
            <v>21582.095703125</v>
          </cell>
        </row>
        <row r="172">
          <cell r="D172">
            <v>41426</v>
          </cell>
        </row>
        <row r="172">
          <cell r="O172">
            <v>85849.75</v>
          </cell>
          <cell r="P172">
            <v>64387.3125</v>
          </cell>
          <cell r="Q172">
            <v>21462.4375</v>
          </cell>
          <cell r="R172">
            <v>21462.4375</v>
          </cell>
        </row>
        <row r="173">
          <cell r="D173">
            <v>41456</v>
          </cell>
        </row>
        <row r="173">
          <cell r="O173">
            <v>93888.2421875</v>
          </cell>
          <cell r="P173">
            <v>66148.53125</v>
          </cell>
          <cell r="Q173">
            <v>17070.58984375</v>
          </cell>
          <cell r="R173">
            <v>21338.236328125</v>
          </cell>
        </row>
        <row r="174">
          <cell r="D174">
            <v>41487</v>
          </cell>
        </row>
        <row r="174">
          <cell r="O174">
            <v>93350.5703125</v>
          </cell>
          <cell r="P174">
            <v>65769.71875</v>
          </cell>
          <cell r="Q174">
            <v>21216.0390625</v>
          </cell>
          <cell r="R174">
            <v>16972.83203125</v>
          </cell>
        </row>
        <row r="175">
          <cell r="D175">
            <v>41518</v>
          </cell>
        </row>
        <row r="175">
          <cell r="O175">
            <v>84385.046875</v>
          </cell>
          <cell r="P175">
            <v>63288.7890625</v>
          </cell>
          <cell r="Q175">
            <v>16877.009765625</v>
          </cell>
          <cell r="R175">
            <v>25315.515625</v>
          </cell>
        </row>
        <row r="176">
          <cell r="D176">
            <v>41548</v>
          </cell>
        </row>
        <row r="176">
          <cell r="O176">
            <v>96480.4609375</v>
          </cell>
          <cell r="P176">
            <v>65281.6171875</v>
          </cell>
          <cell r="Q176">
            <v>16779.2109375</v>
          </cell>
          <cell r="R176">
            <v>16779.2109375</v>
          </cell>
        </row>
        <row r="177">
          <cell r="D177">
            <v>41579</v>
          </cell>
        </row>
        <row r="177">
          <cell r="O177">
            <v>83422.6953125</v>
          </cell>
          <cell r="P177">
            <v>62567.0234375</v>
          </cell>
          <cell r="Q177">
            <v>20855.673828125</v>
          </cell>
          <cell r="R177">
            <v>20855.673828125</v>
          </cell>
        </row>
        <row r="178">
          <cell r="D178">
            <v>41609</v>
          </cell>
        </row>
        <row r="178">
          <cell r="O178">
            <v>87088.578125</v>
          </cell>
          <cell r="P178">
            <v>64279.66796875</v>
          </cell>
          <cell r="Q178">
            <v>16588.30078125</v>
          </cell>
          <cell r="R178">
            <v>24882.451171875</v>
          </cell>
        </row>
        <row r="179">
          <cell r="D179">
            <v>41640</v>
          </cell>
        </row>
        <row r="179">
          <cell r="O179">
            <v>90701.921875</v>
          </cell>
          <cell r="P179">
            <v>63903.6328125</v>
          </cell>
          <cell r="Q179">
            <v>16491.259765625</v>
          </cell>
          <cell r="R179">
            <v>20614.07421875</v>
          </cell>
        </row>
        <row r="180">
          <cell r="D180">
            <v>41671</v>
          </cell>
        </row>
        <row r="180">
          <cell r="O180">
            <v>82021.5</v>
          </cell>
          <cell r="P180">
            <v>57415.05078125</v>
          </cell>
          <cell r="Q180">
            <v>16404.30078125</v>
          </cell>
          <cell r="R180">
            <v>16404.30078125</v>
          </cell>
        </row>
        <row r="181">
          <cell r="D181">
            <v>41699</v>
          </cell>
        </row>
        <row r="181">
          <cell r="O181">
            <v>85619.0703125</v>
          </cell>
          <cell r="P181">
            <v>63195.03125</v>
          </cell>
          <cell r="Q181">
            <v>20385.494140625</v>
          </cell>
          <cell r="R181">
            <v>20385.494140625</v>
          </cell>
        </row>
        <row r="182">
          <cell r="D182">
            <v>41730</v>
          </cell>
        </row>
        <row r="182">
          <cell r="O182">
            <v>89187.734375</v>
          </cell>
          <cell r="P182">
            <v>60556.4453125</v>
          </cell>
          <cell r="Q182">
            <v>16215.9521484375</v>
          </cell>
          <cell r="R182">
            <v>16215.9521484375</v>
          </cell>
        </row>
        <row r="183">
          <cell r="D183">
            <v>41760</v>
          </cell>
        </row>
        <row r="183">
          <cell r="O183">
            <v>84632.203125</v>
          </cell>
          <cell r="P183">
            <v>62466.6328125</v>
          </cell>
          <cell r="Q183">
            <v>20150.525390625</v>
          </cell>
          <cell r="R183">
            <v>20150.525390625</v>
          </cell>
        </row>
        <row r="184">
          <cell r="D184">
            <v>41791</v>
          </cell>
        </row>
        <row r="184">
          <cell r="O184">
            <v>84154.8359375</v>
          </cell>
          <cell r="P184">
            <v>60110.6015625</v>
          </cell>
          <cell r="Q184">
            <v>16029.4921875</v>
          </cell>
          <cell r="R184">
            <v>20036.865234375</v>
          </cell>
        </row>
        <row r="185">
          <cell r="D185">
            <v>41821</v>
          </cell>
        </row>
        <row r="185">
          <cell r="O185">
            <v>87640.984375</v>
          </cell>
          <cell r="P185">
            <v>61747.0546875</v>
          </cell>
          <cell r="Q185">
            <v>15934.724609375</v>
          </cell>
          <cell r="R185">
            <v>19918.40625</v>
          </cell>
        </row>
        <row r="186">
          <cell r="D186">
            <v>41852</v>
          </cell>
        </row>
        <row r="186">
          <cell r="O186">
            <v>83165.859375</v>
          </cell>
          <cell r="P186">
            <v>61384.32421875</v>
          </cell>
          <cell r="Q186">
            <v>19801.39453125</v>
          </cell>
          <cell r="R186">
            <v>19801.39453125</v>
          </cell>
        </row>
        <row r="187">
          <cell r="D187">
            <v>41883</v>
          </cell>
        </row>
        <row r="187">
          <cell r="O187">
            <v>82688.2265625</v>
          </cell>
          <cell r="P187">
            <v>59063.015625</v>
          </cell>
          <cell r="Q187">
            <v>15750.138671875</v>
          </cell>
          <cell r="R187">
            <v>19687.673828125</v>
          </cell>
        </row>
        <row r="188">
          <cell r="D188">
            <v>41913</v>
          </cell>
        </row>
        <row r="188">
          <cell r="O188">
            <v>90027.2109375</v>
          </cell>
          <cell r="P188">
            <v>60915.1484375</v>
          </cell>
          <cell r="Q188">
            <v>15656.90625</v>
          </cell>
          <cell r="R188">
            <v>15656.90625</v>
          </cell>
        </row>
        <row r="189">
          <cell r="D189">
            <v>41944</v>
          </cell>
        </row>
        <row r="189">
          <cell r="O189">
            <v>73939.875</v>
          </cell>
          <cell r="P189">
            <v>58373.5859375</v>
          </cell>
          <cell r="Q189">
            <v>19457.861328125</v>
          </cell>
          <cell r="R189">
            <v>23349.43359375</v>
          </cell>
        </row>
        <row r="190">
          <cell r="D190">
            <v>41974</v>
          </cell>
        </row>
        <row r="190">
          <cell r="O190">
            <v>85112.25</v>
          </cell>
          <cell r="P190">
            <v>59965.4453125</v>
          </cell>
          <cell r="Q190">
            <v>15474.9541015625</v>
          </cell>
          <cell r="R190">
            <v>19343.693359375</v>
          </cell>
        </row>
        <row r="191">
          <cell r="D191">
            <v>42005</v>
          </cell>
        </row>
        <row r="191">
          <cell r="O191">
            <v>76910.5546875</v>
          </cell>
          <cell r="P191">
            <v>59605.6796875</v>
          </cell>
          <cell r="Q191">
            <v>19227.638671875</v>
          </cell>
          <cell r="R191">
            <v>23073.16796875</v>
          </cell>
        </row>
        <row r="192">
          <cell r="D192">
            <v>42036</v>
          </cell>
        </row>
        <row r="192">
          <cell r="O192">
            <v>72671.5234375</v>
          </cell>
          <cell r="P192">
            <v>53547.44140625</v>
          </cell>
          <cell r="Q192">
            <v>15299.2685546875</v>
          </cell>
          <cell r="R192">
            <v>19124.0859375</v>
          </cell>
        </row>
        <row r="193">
          <cell r="D193">
            <v>42064</v>
          </cell>
        </row>
        <row r="193">
          <cell r="O193">
            <v>83647.6484375</v>
          </cell>
          <cell r="P193">
            <v>58933.5703125</v>
          </cell>
          <cell r="Q193">
            <v>15208.6630859375</v>
          </cell>
          <cell r="R193">
            <v>19010.828125</v>
          </cell>
        </row>
        <row r="194">
          <cell r="D194">
            <v>42095</v>
          </cell>
        </row>
        <row r="194">
          <cell r="O194">
            <v>79381.3046875</v>
          </cell>
          <cell r="P194">
            <v>56464.671875</v>
          </cell>
          <cell r="Q194">
            <v>15120.248046875</v>
          </cell>
          <cell r="R194">
            <v>18900.310546875</v>
          </cell>
        </row>
        <row r="195">
          <cell r="D195">
            <v>42125</v>
          </cell>
        </row>
        <row r="195">
          <cell r="O195">
            <v>75144.5390625</v>
          </cell>
          <cell r="P195">
            <v>58237.0234375</v>
          </cell>
          <cell r="Q195">
            <v>18786.134765625</v>
          </cell>
          <cell r="R195">
            <v>22543.36328125</v>
          </cell>
        </row>
        <row r="196">
          <cell r="D196">
            <v>42156</v>
          </cell>
        </row>
        <row r="196">
          <cell r="O196">
            <v>82182.8671875</v>
          </cell>
          <cell r="P196">
            <v>56033.77734375</v>
          </cell>
          <cell r="Q196">
            <v>14942.33984375</v>
          </cell>
          <cell r="R196">
            <v>14942.33984375</v>
          </cell>
        </row>
        <row r="197">
          <cell r="D197">
            <v>42186</v>
          </cell>
        </row>
        <row r="197">
          <cell r="O197">
            <v>85401.8515625</v>
          </cell>
          <cell r="P197">
            <v>57553.42578125</v>
          </cell>
          <cell r="Q197">
            <v>11139.3720703125</v>
          </cell>
          <cell r="R197">
            <v>18565.62109375</v>
          </cell>
        </row>
        <row r="198">
          <cell r="D198">
            <v>42217</v>
          </cell>
        </row>
        <row r="198">
          <cell r="O198">
            <v>77507.859375</v>
          </cell>
          <cell r="P198">
            <v>57208.1875</v>
          </cell>
          <cell r="Q198">
            <v>18454.251953125</v>
          </cell>
          <cell r="R198">
            <v>18454.251953125</v>
          </cell>
        </row>
        <row r="199">
          <cell r="D199">
            <v>42248</v>
          </cell>
        </row>
        <row r="199">
          <cell r="O199">
            <v>77053.3359375</v>
          </cell>
          <cell r="P199">
            <v>55038.09375</v>
          </cell>
          <cell r="Q199">
            <v>14676.826171875</v>
          </cell>
          <cell r="R199">
            <v>18346.033203125</v>
          </cell>
        </row>
        <row r="200">
          <cell r="D200">
            <v>42278</v>
          </cell>
        </row>
        <row r="200">
          <cell r="O200">
            <v>76585.71875</v>
          </cell>
          <cell r="P200">
            <v>56755.484375</v>
          </cell>
          <cell r="Q200">
            <v>18234.6953125</v>
          </cell>
          <cell r="R200">
            <v>18234.6953125</v>
          </cell>
        </row>
        <row r="201">
          <cell r="D201">
            <v>42309</v>
          </cell>
        </row>
        <row r="201">
          <cell r="O201">
            <v>68887.5234375</v>
          </cell>
          <cell r="P201">
            <v>54384.88671875</v>
          </cell>
          <cell r="Q201">
            <v>14502.63671875</v>
          </cell>
          <cell r="R201">
            <v>25379.61328125</v>
          </cell>
        </row>
        <row r="202">
          <cell r="D202">
            <v>42339</v>
          </cell>
        </row>
        <row r="202">
          <cell r="O202">
            <v>79282.71875</v>
          </cell>
          <cell r="P202">
            <v>55858.28125</v>
          </cell>
          <cell r="Q202">
            <v>14415.0400390625</v>
          </cell>
          <cell r="R202">
            <v>18018.798828125</v>
          </cell>
        </row>
        <row r="203">
          <cell r="D203">
            <v>42370</v>
          </cell>
        </row>
        <row r="203">
          <cell r="O203">
            <v>67796.328125</v>
          </cell>
          <cell r="P203">
            <v>55307.5234375</v>
          </cell>
          <cell r="Q203">
            <v>17841.138671875</v>
          </cell>
          <cell r="R203">
            <v>24977.59375</v>
          </cell>
        </row>
        <row r="204">
          <cell r="D204">
            <v>42401</v>
          </cell>
        </row>
        <row r="204">
          <cell r="O204">
            <v>73227.3671875</v>
          </cell>
          <cell r="P204">
            <v>53033.19921875</v>
          </cell>
          <cell r="Q204">
            <v>14645.4736328125</v>
          </cell>
          <cell r="R204">
            <v>18193.560546875</v>
          </cell>
        </row>
        <row r="205">
          <cell r="D205">
            <v>42430</v>
          </cell>
        </row>
        <row r="205">
          <cell r="O205">
            <v>77582.09375</v>
          </cell>
          <cell r="P205">
            <v>54660.109375</v>
          </cell>
          <cell r="Q205">
            <v>14105.8349609375</v>
          </cell>
          <cell r="R205">
            <v>17632.294921875</v>
          </cell>
        </row>
        <row r="206">
          <cell r="D206">
            <v>42461</v>
          </cell>
        </row>
        <row r="206">
          <cell r="O206">
            <v>73616.1171875</v>
          </cell>
          <cell r="P206">
            <v>52363.84375</v>
          </cell>
          <cell r="Q206">
            <v>17527.646484375</v>
          </cell>
          <cell r="R206">
            <v>14022.1171875</v>
          </cell>
        </row>
        <row r="207">
          <cell r="D207">
            <v>42491</v>
          </cell>
        </row>
        <row r="207">
          <cell r="O207">
            <v>73167.671875</v>
          </cell>
          <cell r="P207">
            <v>54004.70703125</v>
          </cell>
          <cell r="Q207">
            <v>13936.69921875</v>
          </cell>
          <cell r="R207">
            <v>20905.048828125</v>
          </cell>
        </row>
        <row r="208">
          <cell r="D208">
            <v>42522</v>
          </cell>
        </row>
        <row r="208">
          <cell r="O208">
            <v>76199.2265625</v>
          </cell>
          <cell r="P208">
            <v>51954.015625</v>
          </cell>
          <cell r="Q208">
            <v>13854.404296875</v>
          </cell>
          <cell r="R208">
            <v>13854.404296875</v>
          </cell>
        </row>
        <row r="209">
          <cell r="D209">
            <v>42552</v>
          </cell>
        </row>
        <row r="209">
          <cell r="O209">
            <v>68841.625</v>
          </cell>
          <cell r="P209">
            <v>53352.265625</v>
          </cell>
          <cell r="Q209">
            <v>17210.40625</v>
          </cell>
          <cell r="R209">
            <v>20652.48828125</v>
          </cell>
        </row>
        <row r="210">
          <cell r="D210">
            <v>42583</v>
          </cell>
        </row>
        <row r="210">
          <cell r="O210">
            <v>78687.1328125</v>
          </cell>
          <cell r="P210">
            <v>53028.28125</v>
          </cell>
          <cell r="Q210">
            <v>13684.71875</v>
          </cell>
          <cell r="R210">
            <v>13684.71875</v>
          </cell>
        </row>
        <row r="211">
          <cell r="D211">
            <v>42614</v>
          </cell>
        </row>
        <row r="211">
          <cell r="O211">
            <v>71414.734375</v>
          </cell>
          <cell r="P211">
            <v>51010.5234375</v>
          </cell>
          <cell r="Q211">
            <v>13602.806640625</v>
          </cell>
          <cell r="R211">
            <v>17003.5078125</v>
          </cell>
        </row>
        <row r="212">
          <cell r="D212">
            <v>42644</v>
          </cell>
        </row>
        <row r="212">
          <cell r="O212">
            <v>67597.6484375</v>
          </cell>
          <cell r="P212">
            <v>52599.421875</v>
          </cell>
          <cell r="Q212">
            <v>16899.412109375</v>
          </cell>
          <cell r="R212">
            <v>20279.294921875</v>
          </cell>
        </row>
        <row r="213">
          <cell r="D213">
            <v>42675</v>
          </cell>
        </row>
        <row r="213">
          <cell r="O213">
            <v>67226.71875</v>
          </cell>
          <cell r="P213">
            <v>50420.0390625</v>
          </cell>
          <cell r="Q213">
            <v>13445.34375</v>
          </cell>
          <cell r="R213">
            <v>20168.015625</v>
          </cell>
        </row>
        <row r="214">
          <cell r="D214">
            <v>42705</v>
          </cell>
        </row>
        <row r="214">
          <cell r="O214">
            <v>70204.765625</v>
          </cell>
          <cell r="P214">
            <v>51817.796875</v>
          </cell>
          <cell r="Q214">
            <v>16715.419921875</v>
          </cell>
          <cell r="R214">
            <v>16715.419921875</v>
          </cell>
        </row>
        <row r="215">
          <cell r="D215">
            <v>42736</v>
          </cell>
        </row>
        <row r="215">
          <cell r="O215">
            <v>66492.4375</v>
          </cell>
          <cell r="P215">
            <v>51531.63671875</v>
          </cell>
          <cell r="Q215">
            <v>13298.4873046875</v>
          </cell>
          <cell r="R215">
            <v>23272.3515625</v>
          </cell>
        </row>
        <row r="216">
          <cell r="D216">
            <v>42767</v>
          </cell>
        </row>
        <row r="216">
          <cell r="O216">
            <v>62855.06640625</v>
          </cell>
          <cell r="P216">
            <v>46314.26171875</v>
          </cell>
          <cell r="Q216">
            <v>13232.6455078125</v>
          </cell>
          <cell r="R216">
            <v>16540.806640625</v>
          </cell>
        </row>
        <row r="217">
          <cell r="D217">
            <v>42795</v>
          </cell>
        </row>
        <row r="217">
          <cell r="O217">
            <v>75670.5546875</v>
          </cell>
          <cell r="P217">
            <v>50995.375</v>
          </cell>
          <cell r="Q217">
            <v>13160.0966796875</v>
          </cell>
          <cell r="R217">
            <v>13160.0966796875</v>
          </cell>
        </row>
        <row r="218">
          <cell r="D218">
            <v>42826</v>
          </cell>
        </row>
        <row r="218">
          <cell r="O218">
            <v>62175.79296875</v>
          </cell>
          <cell r="P218">
            <v>48881.62890625</v>
          </cell>
          <cell r="Q218">
            <v>16362.0517578125</v>
          </cell>
          <cell r="R218">
            <v>19634.4609375</v>
          </cell>
        </row>
        <row r="219">
          <cell r="D219">
            <v>42856</v>
          </cell>
        </row>
        <row r="219">
          <cell r="O219">
            <v>71601.1953125</v>
          </cell>
          <cell r="P219">
            <v>50446.29296875</v>
          </cell>
          <cell r="Q219">
            <v>13018.3984375</v>
          </cell>
          <cell r="R219">
            <v>16272.998046875</v>
          </cell>
        </row>
        <row r="220">
          <cell r="D220">
            <v>42887</v>
          </cell>
        </row>
        <row r="220">
          <cell r="O220">
            <v>71225.5703125</v>
          </cell>
          <cell r="P220">
            <v>48562.890625</v>
          </cell>
          <cell r="Q220">
            <v>12950.103515625</v>
          </cell>
          <cell r="R220">
            <v>12950.103515625</v>
          </cell>
        </row>
        <row r="221">
          <cell r="D221">
            <v>42917</v>
          </cell>
        </row>
        <row r="221">
          <cell r="O221">
            <v>64390.46875</v>
          </cell>
          <cell r="P221">
            <v>49902.6171875</v>
          </cell>
          <cell r="Q221">
            <v>16097.6171875</v>
          </cell>
          <cell r="R221">
            <v>19317.140625</v>
          </cell>
        </row>
        <row r="222">
          <cell r="D222">
            <v>42948</v>
          </cell>
        </row>
        <row r="222">
          <cell r="O222">
            <v>73643.7734375</v>
          </cell>
          <cell r="P222">
            <v>49629.49609375</v>
          </cell>
          <cell r="Q222">
            <v>12807.6123046875</v>
          </cell>
          <cell r="R222">
            <v>12807.6123046875</v>
          </cell>
        </row>
        <row r="223">
          <cell r="D223">
            <v>42979</v>
          </cell>
        </row>
        <row r="223">
          <cell r="O223">
            <v>63694.41015625</v>
          </cell>
          <cell r="P223">
            <v>47770.80859375</v>
          </cell>
          <cell r="Q223">
            <v>15923.6025390625</v>
          </cell>
          <cell r="R223">
            <v>15923.6025390625</v>
          </cell>
        </row>
        <row r="224">
          <cell r="D224">
            <v>43009</v>
          </cell>
        </row>
        <row r="224">
          <cell r="O224">
            <v>66512.7578125</v>
          </cell>
          <cell r="P224">
            <v>49290.703125</v>
          </cell>
          <cell r="Q224">
            <v>12669.0966796875</v>
          </cell>
          <cell r="R224">
            <v>19003.64453125</v>
          </cell>
        </row>
        <row r="225">
          <cell r="D225">
            <v>43040</v>
          </cell>
        </row>
        <row r="225">
          <cell r="O225">
            <v>66158.4921875</v>
          </cell>
          <cell r="P225">
            <v>47256.0703125</v>
          </cell>
          <cell r="Q225">
            <v>9451.212890625</v>
          </cell>
          <cell r="R225">
            <v>18902.42578125</v>
          </cell>
        </row>
        <row r="226">
          <cell r="D226">
            <v>43070</v>
          </cell>
        </row>
        <row r="226">
          <cell r="O226">
            <v>62662.59765625</v>
          </cell>
          <cell r="P226">
            <v>48563.515625</v>
          </cell>
          <cell r="Q226">
            <v>15665.6494140625</v>
          </cell>
          <cell r="R226">
            <v>18798.779296875</v>
          </cell>
        </row>
        <row r="227">
          <cell r="D227">
            <v>43101</v>
          </cell>
        </row>
        <row r="227">
          <cell r="O227">
            <v>65431.80078125</v>
          </cell>
          <cell r="P227">
            <v>48294.90234375</v>
          </cell>
          <cell r="Q227">
            <v>12463.2001953125</v>
          </cell>
          <cell r="R227">
            <v>18694.80078125</v>
          </cell>
        </row>
        <row r="228">
          <cell r="D228">
            <v>43132</v>
          </cell>
        </row>
        <row r="228">
          <cell r="O228">
            <v>58905.44140625</v>
          </cell>
          <cell r="P228">
            <v>43404.01171875</v>
          </cell>
          <cell r="Q228">
            <v>12401.1455078125</v>
          </cell>
          <cell r="R228">
            <v>15501.4326171875</v>
          </cell>
        </row>
        <row r="229">
          <cell r="D229">
            <v>43160</v>
          </cell>
        </row>
        <row r="229">
          <cell r="O229">
            <v>64745.578125</v>
          </cell>
          <cell r="P229">
            <v>47788.40234375</v>
          </cell>
          <cell r="Q229">
            <v>15415.61328125</v>
          </cell>
          <cell r="R229">
            <v>15415.61328125</v>
          </cell>
        </row>
        <row r="230">
          <cell r="D230">
            <v>43191</v>
          </cell>
        </row>
        <row r="230">
          <cell r="O230">
            <v>64401.390625</v>
          </cell>
          <cell r="P230">
            <v>45809.3203125</v>
          </cell>
          <cell r="Q230">
            <v>12266.931640625</v>
          </cell>
          <cell r="R230">
            <v>15333.6640625</v>
          </cell>
        </row>
        <row r="231">
          <cell r="D231">
            <v>43221</v>
          </cell>
        </row>
        <row r="231">
          <cell r="O231">
            <v>67095.7890625</v>
          </cell>
          <cell r="P231">
            <v>47272.03125</v>
          </cell>
          <cell r="Q231">
            <v>12199.234375</v>
          </cell>
          <cell r="R231">
            <v>15249.04296875</v>
          </cell>
        </row>
        <row r="232">
          <cell r="D232">
            <v>43252</v>
          </cell>
        </row>
        <row r="232">
          <cell r="O232">
            <v>63706.64453125</v>
          </cell>
          <cell r="P232">
            <v>45504.7421875</v>
          </cell>
          <cell r="Q232">
            <v>15168.248046875</v>
          </cell>
          <cell r="R232">
            <v>12134.5986328125</v>
          </cell>
        </row>
        <row r="233">
          <cell r="D233">
            <v>43282</v>
          </cell>
        </row>
        <row r="233">
          <cell r="O233">
            <v>63351.84765625</v>
          </cell>
          <cell r="P233">
            <v>46759.6953125</v>
          </cell>
          <cell r="Q233">
            <v>12067.0185546875</v>
          </cell>
          <cell r="R233">
            <v>18100.52734375</v>
          </cell>
        </row>
        <row r="234">
          <cell r="D234">
            <v>43313</v>
          </cell>
        </row>
        <row r="234">
          <cell r="O234">
            <v>69006.625</v>
          </cell>
          <cell r="P234">
            <v>46504.4609375</v>
          </cell>
          <cell r="Q234">
            <v>12001.1513671875</v>
          </cell>
          <cell r="R234">
            <v>12001.1513671875</v>
          </cell>
        </row>
        <row r="235">
          <cell r="D235">
            <v>43344</v>
          </cell>
        </row>
        <row r="235">
          <cell r="O235">
            <v>56693.94921875</v>
          </cell>
          <cell r="P235">
            <v>44758.3828125</v>
          </cell>
          <cell r="Q235">
            <v>14919.4609375</v>
          </cell>
          <cell r="R235">
            <v>17903.353515625</v>
          </cell>
        </row>
        <row r="236">
          <cell r="D236">
            <v>43374</v>
          </cell>
        </row>
        <row r="236">
          <cell r="O236">
            <v>65285.48046875</v>
          </cell>
          <cell r="P236">
            <v>46182.05859375</v>
          </cell>
          <cell r="Q236">
            <v>11870.0869140625</v>
          </cell>
          <cell r="R236">
            <v>14837.609375</v>
          </cell>
        </row>
        <row r="237">
          <cell r="D237">
            <v>43405</v>
          </cell>
        </row>
        <row r="237">
          <cell r="O237">
            <v>61984.16796875</v>
          </cell>
          <cell r="P237">
            <v>44274.40625</v>
          </cell>
          <cell r="Q237">
            <v>11806.5087890625</v>
          </cell>
          <cell r="R237">
            <v>14758.1357421875</v>
          </cell>
        </row>
        <row r="238">
          <cell r="D238">
            <v>43435</v>
          </cell>
        </row>
        <row r="238">
          <cell r="O238">
            <v>58707.03125</v>
          </cell>
          <cell r="P238">
            <v>45497.94921875</v>
          </cell>
          <cell r="Q238">
            <v>14676.7578125</v>
          </cell>
          <cell r="R238">
            <v>17612.109375</v>
          </cell>
        </row>
        <row r="239">
          <cell r="D239">
            <v>43466</v>
          </cell>
        </row>
        <row r="239">
          <cell r="O239">
            <v>59462.27734375</v>
          </cell>
          <cell r="P239">
            <v>43888.82421875</v>
          </cell>
          <cell r="Q239">
            <v>11326.1484375</v>
          </cell>
          <cell r="R239">
            <v>16989.22265625</v>
          </cell>
        </row>
        <row r="240">
          <cell r="D240">
            <v>43497</v>
          </cell>
        </row>
        <row r="240">
          <cell r="O240">
            <v>53529.83203125</v>
          </cell>
          <cell r="P240">
            <v>39443.03515625</v>
          </cell>
          <cell r="Q240">
            <v>11269.4375</v>
          </cell>
          <cell r="R240">
            <v>14086.7978515625</v>
          </cell>
        </row>
        <row r="241">
          <cell r="D241">
            <v>43525</v>
          </cell>
        </row>
        <row r="241">
          <cell r="O241">
            <v>58833.734375</v>
          </cell>
          <cell r="P241">
            <v>43424.8984375</v>
          </cell>
          <cell r="Q241">
            <v>14008.0322265625</v>
          </cell>
          <cell r="R241">
            <v>14008.0322265625</v>
          </cell>
        </row>
        <row r="242">
          <cell r="D242">
            <v>43556</v>
          </cell>
        </row>
        <row r="242">
          <cell r="O242">
            <v>58520.640625</v>
          </cell>
          <cell r="P242">
            <v>41626.2890625</v>
          </cell>
          <cell r="Q242">
            <v>11146.7890625</v>
          </cell>
          <cell r="R242">
            <v>13933.486328125</v>
          </cell>
        </row>
        <row r="243">
          <cell r="D243">
            <v>43586</v>
          </cell>
        </row>
        <row r="243">
          <cell r="O243">
            <v>60967.1015625</v>
          </cell>
          <cell r="P243">
            <v>42954.09375</v>
          </cell>
          <cell r="Q243">
            <v>11084.927734375</v>
          </cell>
          <cell r="R243">
            <v>13856.16015625</v>
          </cell>
        </row>
        <row r="244">
          <cell r="D244">
            <v>43617</v>
          </cell>
        </row>
        <row r="244">
          <cell r="O244">
            <v>55128.109375</v>
          </cell>
          <cell r="P244">
            <v>41346.08203125</v>
          </cell>
          <cell r="Q244">
            <v>13782.02734375</v>
          </cell>
          <cell r="R244">
            <v>13782.02734375</v>
          </cell>
        </row>
        <row r="245">
          <cell r="D245">
            <v>43647</v>
          </cell>
        </row>
        <row r="245">
          <cell r="O245">
            <v>60302.64453125</v>
          </cell>
          <cell r="P245">
            <v>42485.95703125</v>
          </cell>
          <cell r="Q245">
            <v>10964.1171875</v>
          </cell>
          <cell r="R245">
            <v>13705.146484375</v>
          </cell>
        </row>
        <row r="246">
          <cell r="D246">
            <v>43678</v>
          </cell>
        </row>
        <row r="246">
          <cell r="O246">
            <v>59970.35546875</v>
          </cell>
          <cell r="P246">
            <v>42251.83984375</v>
          </cell>
          <cell r="Q246">
            <v>13629.6259765625</v>
          </cell>
          <cell r="R246">
            <v>10903.701171875</v>
          </cell>
        </row>
        <row r="247">
          <cell r="D247">
            <v>43709</v>
          </cell>
        </row>
        <row r="247">
          <cell r="O247">
            <v>54222.5625</v>
          </cell>
          <cell r="P247">
            <v>40666.92578125</v>
          </cell>
          <cell r="Q247">
            <v>10844.5126953125</v>
          </cell>
          <cell r="R247">
            <v>16266.76953125</v>
          </cell>
        </row>
        <row r="248">
          <cell r="D248">
            <v>43739</v>
          </cell>
        </row>
        <row r="248">
          <cell r="O248">
            <v>59313.0390625</v>
          </cell>
          <cell r="P248">
            <v>41957.234375</v>
          </cell>
          <cell r="Q248">
            <v>10784.1884765625</v>
          </cell>
          <cell r="R248">
            <v>13480.236328125</v>
          </cell>
        </row>
        <row r="249">
          <cell r="D249">
            <v>43770</v>
          </cell>
        </row>
        <row r="249">
          <cell r="O249">
            <v>50947.78125</v>
          </cell>
          <cell r="P249">
            <v>40221.93359375</v>
          </cell>
          <cell r="Q249">
            <v>13407.3115234375</v>
          </cell>
          <cell r="R249">
            <v>16088.7734375</v>
          </cell>
        </row>
        <row r="250">
          <cell r="D250">
            <v>43800</v>
          </cell>
        </row>
        <row r="250">
          <cell r="O250">
            <v>55999.83203125</v>
          </cell>
          <cell r="P250">
            <v>41333.2109375</v>
          </cell>
          <cell r="Q250">
            <v>10666.634765625</v>
          </cell>
          <cell r="R250">
            <v>15999.9521484375</v>
          </cell>
        </row>
        <row r="251">
          <cell r="D251">
            <v>43831</v>
          </cell>
        </row>
        <row r="251">
          <cell r="O251">
            <v>54181.0625</v>
          </cell>
          <cell r="P251">
            <v>39990.78515625</v>
          </cell>
          <cell r="Q251">
            <v>10320.203125</v>
          </cell>
          <cell r="R251">
            <v>15480.3037109375</v>
          </cell>
        </row>
        <row r="252">
          <cell r="D252">
            <v>43862</v>
          </cell>
        </row>
        <row r="252">
          <cell r="O252">
            <v>48764.16015625</v>
          </cell>
          <cell r="P252">
            <v>37214.75</v>
          </cell>
          <cell r="Q252">
            <v>12832.673828125</v>
          </cell>
          <cell r="R252">
            <v>12832.673828125</v>
          </cell>
        </row>
        <row r="253">
          <cell r="D253">
            <v>43891</v>
          </cell>
        </row>
        <row r="253">
          <cell r="O253">
            <v>56150.31640625</v>
          </cell>
          <cell r="P253">
            <v>39560.44921875</v>
          </cell>
          <cell r="Q253">
            <v>10209.1484375</v>
          </cell>
          <cell r="R253">
            <v>12761.435546875</v>
          </cell>
        </row>
        <row r="254">
          <cell r="D254">
            <v>43922</v>
          </cell>
        </row>
        <row r="254">
          <cell r="O254">
            <v>53308.671875</v>
          </cell>
          <cell r="P254">
            <v>37918.96875</v>
          </cell>
          <cell r="Q254">
            <v>10154.033203125</v>
          </cell>
          <cell r="R254">
            <v>12692.541015625</v>
          </cell>
        </row>
        <row r="255">
          <cell r="D255">
            <v>43952</v>
          </cell>
        </row>
        <row r="255">
          <cell r="O255">
            <v>50484.36328125</v>
          </cell>
          <cell r="P255">
            <v>39125.3828125</v>
          </cell>
          <cell r="Q255">
            <v>12621.0908203125</v>
          </cell>
          <cell r="R255">
            <v>15145.3095703125</v>
          </cell>
        </row>
        <row r="256">
          <cell r="D256">
            <v>43983</v>
          </cell>
        </row>
        <row r="256">
          <cell r="O256">
            <v>55235.41796875</v>
          </cell>
          <cell r="P256">
            <v>37660.51171875</v>
          </cell>
          <cell r="Q256">
            <v>10042.8037109375</v>
          </cell>
          <cell r="R256">
            <v>10042.8037109375</v>
          </cell>
        </row>
        <row r="257">
          <cell r="D257">
            <v>44013</v>
          </cell>
        </row>
        <row r="257">
          <cell r="O257">
            <v>57423.5546875</v>
          </cell>
          <cell r="P257">
            <v>38698.484375</v>
          </cell>
          <cell r="Q257">
            <v>7490.02880859375</v>
          </cell>
          <cell r="R257">
            <v>12483.3818359375</v>
          </cell>
        </row>
        <row r="258">
          <cell r="D258">
            <v>44044</v>
          </cell>
        </row>
        <row r="258">
          <cell r="O258">
            <v>52138.47265625</v>
          </cell>
          <cell r="P258">
            <v>38483.15625</v>
          </cell>
          <cell r="Q258">
            <v>12413.921875</v>
          </cell>
          <cell r="R258">
            <v>12413.921875</v>
          </cell>
        </row>
        <row r="259">
          <cell r="D259">
            <v>44075</v>
          </cell>
        </row>
        <row r="259">
          <cell r="O259">
            <v>51855.0703125</v>
          </cell>
          <cell r="P259">
            <v>37039.3359375</v>
          </cell>
          <cell r="Q259">
            <v>9877.15625</v>
          </cell>
          <cell r="R259">
            <v>12346.4453125</v>
          </cell>
        </row>
        <row r="260">
          <cell r="D260">
            <v>44105</v>
          </cell>
        </row>
        <row r="260">
          <cell r="O260">
            <v>51563.74609375</v>
          </cell>
          <cell r="P260">
            <v>38212.421875</v>
          </cell>
          <cell r="Q260">
            <v>12277.0830078125</v>
          </cell>
          <cell r="R260">
            <v>12277.0830078125</v>
          </cell>
        </row>
        <row r="261">
          <cell r="D261">
            <v>44136</v>
          </cell>
        </row>
        <row r="261">
          <cell r="O261">
            <v>46401.3671875</v>
          </cell>
          <cell r="P261">
            <v>36632.65625</v>
          </cell>
          <cell r="Q261">
            <v>9768.708984375</v>
          </cell>
          <cell r="R261">
            <v>17095.240234375</v>
          </cell>
        </row>
        <row r="262">
          <cell r="D262">
            <v>44166</v>
          </cell>
        </row>
        <row r="262">
          <cell r="O262">
            <v>53428.39453125</v>
          </cell>
          <cell r="P262">
            <v>37642.73046875</v>
          </cell>
          <cell r="Q262">
            <v>9714.2529296875</v>
          </cell>
          <cell r="R262">
            <v>12142.81640625</v>
          </cell>
        </row>
        <row r="263">
          <cell r="D263">
            <v>44197</v>
          </cell>
        </row>
        <row r="263">
          <cell r="O263">
            <v>0</v>
          </cell>
          <cell r="P263">
            <v>0</v>
          </cell>
          <cell r="Q263">
            <v>0</v>
          </cell>
          <cell r="R263">
            <v>0</v>
          </cell>
        </row>
        <row r="264">
          <cell r="D264">
            <v>44228</v>
          </cell>
        </row>
        <row r="264">
          <cell r="O264">
            <v>0</v>
          </cell>
          <cell r="P264">
            <v>0</v>
          </cell>
          <cell r="Q264">
            <v>0</v>
          </cell>
          <cell r="R264">
            <v>0</v>
          </cell>
        </row>
        <row r="265">
          <cell r="D265">
            <v>44256</v>
          </cell>
        </row>
        <row r="265">
          <cell r="O265">
            <v>0</v>
          </cell>
          <cell r="P265">
            <v>0</v>
          </cell>
          <cell r="Q265">
            <v>0</v>
          </cell>
          <cell r="R265">
            <v>0</v>
          </cell>
        </row>
        <row r="266">
          <cell r="D266">
            <v>44287</v>
          </cell>
        </row>
        <row r="266">
          <cell r="O266">
            <v>0</v>
          </cell>
          <cell r="P266">
            <v>0</v>
          </cell>
          <cell r="Q266">
            <v>0</v>
          </cell>
          <cell r="R266">
            <v>0</v>
          </cell>
        </row>
        <row r="267">
          <cell r="D267">
            <v>44317</v>
          </cell>
        </row>
        <row r="267">
          <cell r="O267">
            <v>0</v>
          </cell>
          <cell r="P267">
            <v>0</v>
          </cell>
          <cell r="Q267">
            <v>0</v>
          </cell>
          <cell r="R267">
            <v>0</v>
          </cell>
        </row>
        <row r="268">
          <cell r="D268">
            <v>44348</v>
          </cell>
        </row>
        <row r="268">
          <cell r="O268">
            <v>0</v>
          </cell>
          <cell r="P268">
            <v>0</v>
          </cell>
          <cell r="Q268">
            <v>0</v>
          </cell>
          <cell r="R268">
            <v>0</v>
          </cell>
        </row>
        <row r="269">
          <cell r="D269">
            <v>44378</v>
          </cell>
        </row>
        <row r="269">
          <cell r="O269">
            <v>0</v>
          </cell>
          <cell r="P269">
            <v>0</v>
          </cell>
          <cell r="Q269">
            <v>0</v>
          </cell>
          <cell r="R269">
            <v>0</v>
          </cell>
        </row>
        <row r="270">
          <cell r="D270">
            <v>44409</v>
          </cell>
        </row>
        <row r="270">
          <cell r="O270">
            <v>0</v>
          </cell>
          <cell r="P270">
            <v>0</v>
          </cell>
          <cell r="Q270">
            <v>0</v>
          </cell>
          <cell r="R270">
            <v>0</v>
          </cell>
        </row>
        <row r="271">
          <cell r="D271">
            <v>44440</v>
          </cell>
        </row>
        <row r="271">
          <cell r="O271">
            <v>0</v>
          </cell>
          <cell r="P271">
            <v>0</v>
          </cell>
          <cell r="Q271">
            <v>0</v>
          </cell>
          <cell r="R271">
            <v>0</v>
          </cell>
        </row>
        <row r="272">
          <cell r="D272">
            <v>44470</v>
          </cell>
        </row>
        <row r="272">
          <cell r="O272">
            <v>0</v>
          </cell>
          <cell r="P272">
            <v>0</v>
          </cell>
          <cell r="Q272">
            <v>0</v>
          </cell>
          <cell r="R272">
            <v>0</v>
          </cell>
        </row>
        <row r="273">
          <cell r="D273">
            <v>44501</v>
          </cell>
        </row>
        <row r="273">
          <cell r="O273">
            <v>0</v>
          </cell>
          <cell r="P273">
            <v>0</v>
          </cell>
          <cell r="Q273">
            <v>0</v>
          </cell>
          <cell r="R273">
            <v>0</v>
          </cell>
        </row>
        <row r="274">
          <cell r="D274">
            <v>44531</v>
          </cell>
        </row>
        <row r="274">
          <cell r="O274">
            <v>0</v>
          </cell>
          <cell r="P274">
            <v>0</v>
          </cell>
          <cell r="Q274">
            <v>0</v>
          </cell>
          <cell r="R274">
            <v>0</v>
          </cell>
        </row>
        <row r="275">
          <cell r="D275">
            <v>44562</v>
          </cell>
        </row>
        <row r="275">
          <cell r="O275">
            <v>0</v>
          </cell>
          <cell r="P275">
            <v>0</v>
          </cell>
          <cell r="Q275">
            <v>0</v>
          </cell>
          <cell r="R275">
            <v>0</v>
          </cell>
        </row>
        <row r="276">
          <cell r="D276">
            <v>44593</v>
          </cell>
        </row>
        <row r="276">
          <cell r="O276">
            <v>0</v>
          </cell>
          <cell r="P276">
            <v>0</v>
          </cell>
          <cell r="Q276">
            <v>0</v>
          </cell>
          <cell r="R276">
            <v>0</v>
          </cell>
        </row>
        <row r="277">
          <cell r="D277">
            <v>44621</v>
          </cell>
        </row>
        <row r="277">
          <cell r="O277">
            <v>0</v>
          </cell>
          <cell r="P277">
            <v>0</v>
          </cell>
          <cell r="Q277">
            <v>0</v>
          </cell>
          <cell r="R277">
            <v>0</v>
          </cell>
        </row>
        <row r="278">
          <cell r="D278">
            <v>44652</v>
          </cell>
        </row>
        <row r="278">
          <cell r="O278">
            <v>0</v>
          </cell>
          <cell r="P278">
            <v>0</v>
          </cell>
          <cell r="Q278">
            <v>0</v>
          </cell>
          <cell r="R278">
            <v>0</v>
          </cell>
        </row>
        <row r="279">
          <cell r="D279">
            <v>44682</v>
          </cell>
        </row>
        <row r="279">
          <cell r="O279">
            <v>0</v>
          </cell>
          <cell r="P279">
            <v>0</v>
          </cell>
          <cell r="Q279">
            <v>0</v>
          </cell>
          <cell r="R279">
            <v>0</v>
          </cell>
        </row>
        <row r="280">
          <cell r="D280">
            <v>44713</v>
          </cell>
        </row>
        <row r="280">
          <cell r="O280">
            <v>0</v>
          </cell>
          <cell r="P280">
            <v>0</v>
          </cell>
          <cell r="Q280">
            <v>0</v>
          </cell>
          <cell r="R280">
            <v>0</v>
          </cell>
        </row>
        <row r="281">
          <cell r="D281">
            <v>44743</v>
          </cell>
        </row>
        <row r="281">
          <cell r="O281">
            <v>0</v>
          </cell>
          <cell r="P281">
            <v>0</v>
          </cell>
          <cell r="Q281">
            <v>0</v>
          </cell>
          <cell r="R281">
            <v>0</v>
          </cell>
        </row>
        <row r="282">
          <cell r="D282">
            <v>44774</v>
          </cell>
        </row>
        <row r="282">
          <cell r="O282">
            <v>0</v>
          </cell>
          <cell r="P282">
            <v>0</v>
          </cell>
          <cell r="Q282">
            <v>0</v>
          </cell>
          <cell r="R282">
            <v>0</v>
          </cell>
        </row>
        <row r="283">
          <cell r="D283">
            <v>44805</v>
          </cell>
        </row>
        <row r="283">
          <cell r="O283">
            <v>0</v>
          </cell>
          <cell r="P283">
            <v>0</v>
          </cell>
          <cell r="Q283">
            <v>0</v>
          </cell>
          <cell r="R283">
            <v>0</v>
          </cell>
        </row>
        <row r="284">
          <cell r="D284">
            <v>44835</v>
          </cell>
        </row>
        <row r="284">
          <cell r="O284">
            <v>0</v>
          </cell>
          <cell r="P284">
            <v>0</v>
          </cell>
          <cell r="Q284">
            <v>0</v>
          </cell>
          <cell r="R284">
            <v>0</v>
          </cell>
        </row>
        <row r="285">
          <cell r="D285">
            <v>44866</v>
          </cell>
        </row>
        <row r="285">
          <cell r="O285">
            <v>0</v>
          </cell>
          <cell r="P285">
            <v>0</v>
          </cell>
          <cell r="Q285">
            <v>0</v>
          </cell>
          <cell r="R285">
            <v>0</v>
          </cell>
        </row>
        <row r="286">
          <cell r="D286">
            <v>44896</v>
          </cell>
        </row>
        <row r="286">
          <cell r="O286">
            <v>0</v>
          </cell>
          <cell r="P286">
            <v>0</v>
          </cell>
          <cell r="Q286">
            <v>0</v>
          </cell>
          <cell r="R286">
            <v>0</v>
          </cell>
        </row>
        <row r="287">
          <cell r="D287">
            <v>44927</v>
          </cell>
        </row>
        <row r="287">
          <cell r="O287">
            <v>0</v>
          </cell>
          <cell r="P287">
            <v>0</v>
          </cell>
          <cell r="Q287">
            <v>0</v>
          </cell>
          <cell r="R287">
            <v>0</v>
          </cell>
        </row>
        <row r="288">
          <cell r="D288">
            <v>44958</v>
          </cell>
        </row>
        <row r="288">
          <cell r="O288">
            <v>0</v>
          </cell>
          <cell r="P288">
            <v>0</v>
          </cell>
          <cell r="Q288">
            <v>0</v>
          </cell>
          <cell r="R288">
            <v>0</v>
          </cell>
        </row>
        <row r="289">
          <cell r="D289">
            <v>44986</v>
          </cell>
        </row>
        <row r="289">
          <cell r="O289">
            <v>0</v>
          </cell>
          <cell r="P289">
            <v>0</v>
          </cell>
          <cell r="Q289">
            <v>0</v>
          </cell>
          <cell r="R289">
            <v>0</v>
          </cell>
        </row>
        <row r="290">
          <cell r="D290">
            <v>45017</v>
          </cell>
        </row>
        <row r="290">
          <cell r="O290">
            <v>0</v>
          </cell>
          <cell r="P290">
            <v>0</v>
          </cell>
          <cell r="Q290">
            <v>0</v>
          </cell>
          <cell r="R290">
            <v>0</v>
          </cell>
        </row>
        <row r="291">
          <cell r="D291">
            <v>45047</v>
          </cell>
        </row>
        <row r="291">
          <cell r="O291">
            <v>0</v>
          </cell>
          <cell r="P291">
            <v>0</v>
          </cell>
          <cell r="Q291">
            <v>0</v>
          </cell>
          <cell r="R291">
            <v>0</v>
          </cell>
        </row>
        <row r="292">
          <cell r="D292">
            <v>45078</v>
          </cell>
        </row>
        <row r="292">
          <cell r="O292">
            <v>0</v>
          </cell>
          <cell r="P292">
            <v>0</v>
          </cell>
          <cell r="Q292">
            <v>0</v>
          </cell>
          <cell r="R292">
            <v>0</v>
          </cell>
        </row>
        <row r="293">
          <cell r="D293">
            <v>45108</v>
          </cell>
        </row>
        <row r="293">
          <cell r="O293">
            <v>0</v>
          </cell>
          <cell r="P293">
            <v>0</v>
          </cell>
          <cell r="Q293">
            <v>0</v>
          </cell>
          <cell r="R293">
            <v>0</v>
          </cell>
        </row>
        <row r="294">
          <cell r="D294">
            <v>45139</v>
          </cell>
        </row>
        <row r="294">
          <cell r="O294">
            <v>0</v>
          </cell>
          <cell r="P294">
            <v>0</v>
          </cell>
          <cell r="Q294">
            <v>0</v>
          </cell>
          <cell r="R294">
            <v>0</v>
          </cell>
        </row>
        <row r="295">
          <cell r="D295">
            <v>45170</v>
          </cell>
        </row>
        <row r="295">
          <cell r="O295">
            <v>0</v>
          </cell>
          <cell r="P295">
            <v>0</v>
          </cell>
          <cell r="Q295">
            <v>0</v>
          </cell>
          <cell r="R295">
            <v>0</v>
          </cell>
        </row>
        <row r="296">
          <cell r="D296">
            <v>45200</v>
          </cell>
        </row>
        <row r="296">
          <cell r="O296">
            <v>0</v>
          </cell>
          <cell r="P296">
            <v>0</v>
          </cell>
          <cell r="Q296">
            <v>0</v>
          </cell>
          <cell r="R296">
            <v>0</v>
          </cell>
        </row>
        <row r="297">
          <cell r="D297">
            <v>45231</v>
          </cell>
        </row>
        <row r="297">
          <cell r="O297">
            <v>0</v>
          </cell>
          <cell r="P297">
            <v>0</v>
          </cell>
          <cell r="Q297">
            <v>0</v>
          </cell>
          <cell r="R297">
            <v>0</v>
          </cell>
        </row>
        <row r="298">
          <cell r="D298">
            <v>45261</v>
          </cell>
        </row>
        <row r="298">
          <cell r="O298">
            <v>0</v>
          </cell>
          <cell r="P298">
            <v>0</v>
          </cell>
          <cell r="Q298">
            <v>0</v>
          </cell>
          <cell r="R298">
            <v>0</v>
          </cell>
        </row>
        <row r="299">
          <cell r="D299">
            <v>45292</v>
          </cell>
        </row>
        <row r="299">
          <cell r="O299">
            <v>0</v>
          </cell>
          <cell r="P299">
            <v>0</v>
          </cell>
          <cell r="Q299">
            <v>0</v>
          </cell>
          <cell r="R299">
            <v>0</v>
          </cell>
        </row>
        <row r="300">
          <cell r="D300">
            <v>45323</v>
          </cell>
        </row>
        <row r="300">
          <cell r="O300">
            <v>0</v>
          </cell>
          <cell r="P300">
            <v>0</v>
          </cell>
          <cell r="Q300">
            <v>0</v>
          </cell>
          <cell r="R300">
            <v>0</v>
          </cell>
        </row>
      </sheetData>
      <sheetData sheetId="3">
        <row r="30">
          <cell r="D30">
            <v>37250</v>
          </cell>
        </row>
        <row r="30">
          <cell r="O30">
            <v>0</v>
          </cell>
        </row>
        <row r="31">
          <cell r="D31">
            <v>37251</v>
          </cell>
        </row>
        <row r="31">
          <cell r="O31">
            <v>0</v>
          </cell>
        </row>
        <row r="32">
          <cell r="D32">
            <v>37252</v>
          </cell>
        </row>
        <row r="32">
          <cell r="O32">
            <v>0</v>
          </cell>
        </row>
        <row r="33">
          <cell r="D33">
            <v>37253</v>
          </cell>
        </row>
        <row r="33">
          <cell r="O33">
            <v>0</v>
          </cell>
        </row>
        <row r="34">
          <cell r="D34">
            <v>37256</v>
          </cell>
        </row>
        <row r="34">
          <cell r="O34">
            <v>0</v>
          </cell>
        </row>
        <row r="35">
          <cell r="D35">
            <v>37257</v>
          </cell>
        </row>
        <row r="35">
          <cell r="O35">
            <v>-7421.408203125</v>
          </cell>
        </row>
        <row r="36">
          <cell r="D36">
            <v>37288</v>
          </cell>
        </row>
        <row r="36">
          <cell r="O36">
            <v>-6735.64306640625</v>
          </cell>
        </row>
        <row r="37">
          <cell r="D37">
            <v>37316</v>
          </cell>
        </row>
        <row r="37">
          <cell r="O37">
            <v>-7059.48388671875</v>
          </cell>
        </row>
        <row r="38">
          <cell r="D38">
            <v>37347</v>
          </cell>
        </row>
        <row r="38">
          <cell r="O38">
            <v>-7379.5068359375</v>
          </cell>
        </row>
        <row r="39">
          <cell r="D39">
            <v>37377</v>
          </cell>
        </row>
        <row r="39">
          <cell r="O39">
            <v>-7365.29052734375</v>
          </cell>
        </row>
        <row r="40">
          <cell r="D40">
            <v>37408</v>
          </cell>
        </row>
        <row r="40">
          <cell r="O40">
            <v>-6683.82958984375</v>
          </cell>
        </row>
        <row r="41">
          <cell r="D41">
            <v>37438</v>
          </cell>
        </row>
        <row r="41">
          <cell r="O41">
            <v>-7337.1640625</v>
          </cell>
        </row>
        <row r="42">
          <cell r="D42">
            <v>37469</v>
          </cell>
        </row>
        <row r="42">
          <cell r="O42">
            <v>-7318.4013671875</v>
          </cell>
        </row>
        <row r="43">
          <cell r="D43">
            <v>37500</v>
          </cell>
        </row>
        <row r="43">
          <cell r="O43">
            <v>-6636.26904296875</v>
          </cell>
        </row>
        <row r="44">
          <cell r="D44">
            <v>37530</v>
          </cell>
        </row>
        <row r="44">
          <cell r="O44">
            <v>-7609.7236328125</v>
          </cell>
        </row>
        <row r="45">
          <cell r="D45">
            <v>37561</v>
          </cell>
        </row>
        <row r="45">
          <cell r="O45">
            <v>-6599.55322265625</v>
          </cell>
        </row>
        <row r="46">
          <cell r="D46">
            <v>37591</v>
          </cell>
        </row>
        <row r="46">
          <cell r="O46">
            <v>-6905.8369140625</v>
          </cell>
        </row>
        <row r="47">
          <cell r="D47">
            <v>37622</v>
          </cell>
        </row>
        <row r="47">
          <cell r="O47">
            <v>-7212.91455078125</v>
          </cell>
        </row>
        <row r="48">
          <cell r="D48">
            <v>37653</v>
          </cell>
        </row>
        <row r="48">
          <cell r="O48">
            <v>-6537.47412109375</v>
          </cell>
        </row>
        <row r="49">
          <cell r="D49">
            <v>37681</v>
          </cell>
        </row>
        <row r="49">
          <cell r="O49">
            <v>-6840.27685546875</v>
          </cell>
        </row>
        <row r="50">
          <cell r="D50">
            <v>37712</v>
          </cell>
        </row>
        <row r="50">
          <cell r="O50">
            <v>-7140.36474609375</v>
          </cell>
        </row>
        <row r="51">
          <cell r="D51">
            <v>37742</v>
          </cell>
        </row>
        <row r="51">
          <cell r="O51">
            <v>-6792.18017578125</v>
          </cell>
        </row>
        <row r="52">
          <cell r="D52">
            <v>37773</v>
          </cell>
        </row>
        <row r="52">
          <cell r="O52">
            <v>-6768.12109375</v>
          </cell>
        </row>
        <row r="53">
          <cell r="D53">
            <v>37803</v>
          </cell>
        </row>
        <row r="53">
          <cell r="O53">
            <v>-7064.89599609375</v>
          </cell>
        </row>
        <row r="54">
          <cell r="D54">
            <v>37834</v>
          </cell>
        </row>
        <row r="54">
          <cell r="O54">
            <v>-6715.7314453125</v>
          </cell>
        </row>
        <row r="55">
          <cell r="D55">
            <v>37865</v>
          </cell>
        </row>
        <row r="55">
          <cell r="O55">
            <v>-6688.2646484375</v>
          </cell>
        </row>
        <row r="56">
          <cell r="D56">
            <v>37895</v>
          </cell>
        </row>
        <row r="56">
          <cell r="O56">
            <v>-7293.056640625</v>
          </cell>
        </row>
        <row r="57">
          <cell r="D57">
            <v>37926</v>
          </cell>
        </row>
        <row r="57">
          <cell r="O57">
            <v>-6001.583984375</v>
          </cell>
        </row>
        <row r="58">
          <cell r="D58">
            <v>37956</v>
          </cell>
        </row>
        <row r="58">
          <cell r="O58">
            <v>-6916.72998046875</v>
          </cell>
        </row>
        <row r="59">
          <cell r="D59">
            <v>37987</v>
          </cell>
        </row>
        <row r="59">
          <cell r="O59">
            <v>-6576.98291015625</v>
          </cell>
        </row>
        <row r="60">
          <cell r="D60">
            <v>38018</v>
          </cell>
        </row>
        <row r="60">
          <cell r="O60">
            <v>-6239.51318359375</v>
          </cell>
        </row>
        <row r="61">
          <cell r="D61">
            <v>38047</v>
          </cell>
        </row>
        <row r="61">
          <cell r="O61">
            <v>-7141.59716796875</v>
          </cell>
        </row>
        <row r="62">
          <cell r="D62">
            <v>38078</v>
          </cell>
        </row>
        <row r="62">
          <cell r="O62">
            <v>-6800.71923828125</v>
          </cell>
        </row>
        <row r="63">
          <cell r="D63">
            <v>38108</v>
          </cell>
        </row>
        <row r="63">
          <cell r="O63">
            <v>-6154.97265625</v>
          </cell>
        </row>
        <row r="64">
          <cell r="D64">
            <v>38139</v>
          </cell>
        </row>
        <row r="64">
          <cell r="O64">
            <v>-6741.7060546875</v>
          </cell>
        </row>
        <row r="65">
          <cell r="D65">
            <v>38169</v>
          </cell>
        </row>
        <row r="65">
          <cell r="O65">
            <v>-6408.1650390625</v>
          </cell>
        </row>
        <row r="66">
          <cell r="D66">
            <v>38200</v>
          </cell>
        </row>
        <row r="66">
          <cell r="O66">
            <v>-6679.15380859375</v>
          </cell>
        </row>
        <row r="67">
          <cell r="D67">
            <v>38231</v>
          </cell>
        </row>
        <row r="67">
          <cell r="O67">
            <v>-6345.18896484375</v>
          </cell>
        </row>
        <row r="68">
          <cell r="D68">
            <v>38261</v>
          </cell>
        </row>
        <row r="68">
          <cell r="O68">
            <v>-6315</v>
          </cell>
        </row>
        <row r="69">
          <cell r="D69">
            <v>38292</v>
          </cell>
        </row>
        <row r="69">
          <cell r="O69">
            <v>-6283.3681640625</v>
          </cell>
        </row>
        <row r="70">
          <cell r="D70">
            <v>38322</v>
          </cell>
        </row>
        <row r="70">
          <cell r="O70">
            <v>-6848.79833984375</v>
          </cell>
        </row>
        <row r="71">
          <cell r="D71">
            <v>38353</v>
          </cell>
        </row>
        <row r="71">
          <cell r="O71">
            <v>-6224.53466796875</v>
          </cell>
        </row>
        <row r="72">
          <cell r="D72">
            <v>38384</v>
          </cell>
        </row>
        <row r="72">
          <cell r="O72">
            <v>-5902.69580078125</v>
          </cell>
        </row>
        <row r="73">
          <cell r="D73">
            <v>38412</v>
          </cell>
        </row>
        <row r="73">
          <cell r="O73">
            <v>-6755.087890625</v>
          </cell>
        </row>
        <row r="74">
          <cell r="D74">
            <v>38443</v>
          </cell>
        </row>
        <row r="74">
          <cell r="O74">
            <v>-6138.87548828125</v>
          </cell>
        </row>
        <row r="75">
          <cell r="D75">
            <v>38473</v>
          </cell>
        </row>
        <row r="75">
          <cell r="O75">
            <v>-6108.3671875</v>
          </cell>
        </row>
        <row r="76">
          <cell r="D76">
            <v>38504</v>
          </cell>
        </row>
        <row r="76">
          <cell r="O76">
            <v>-6369.908203125</v>
          </cell>
        </row>
        <row r="77">
          <cell r="D77">
            <v>38534</v>
          </cell>
        </row>
        <row r="77">
          <cell r="O77">
            <v>-5765.71728515625</v>
          </cell>
        </row>
        <row r="78">
          <cell r="D78">
            <v>38565</v>
          </cell>
        </row>
        <row r="78">
          <cell r="O78">
            <v>-6593.80517578125</v>
          </cell>
        </row>
        <row r="79">
          <cell r="D79">
            <v>38596</v>
          </cell>
        </row>
        <row r="79">
          <cell r="O79">
            <v>-5990.36279296875</v>
          </cell>
        </row>
        <row r="80">
          <cell r="D80">
            <v>38626</v>
          </cell>
        </row>
        <row r="80">
          <cell r="O80">
            <v>-5958.552734375</v>
          </cell>
        </row>
        <row r="81">
          <cell r="D81">
            <v>38657</v>
          </cell>
        </row>
        <row r="81">
          <cell r="O81">
            <v>-5928.48388671875</v>
          </cell>
        </row>
        <row r="82">
          <cell r="D82">
            <v>38687</v>
          </cell>
        </row>
        <row r="82">
          <cell r="O82">
            <v>-5893.8232421875</v>
          </cell>
        </row>
        <row r="83">
          <cell r="D83">
            <v>38718</v>
          </cell>
        </row>
        <row r="83">
          <cell r="O83">
            <v>-5864.6015625</v>
          </cell>
        </row>
        <row r="84">
          <cell r="D84">
            <v>38749</v>
          </cell>
        </row>
        <row r="84">
          <cell r="O84">
            <v>-5557.79345703125</v>
          </cell>
        </row>
        <row r="85">
          <cell r="D85">
            <v>38777</v>
          </cell>
        </row>
        <row r="85">
          <cell r="O85">
            <v>-6355.8466796875</v>
          </cell>
        </row>
        <row r="86">
          <cell r="D86">
            <v>38808</v>
          </cell>
        </row>
        <row r="86">
          <cell r="O86">
            <v>-5498.32861328125</v>
          </cell>
        </row>
        <row r="87">
          <cell r="D87">
            <v>38838</v>
          </cell>
        </row>
        <row r="87">
          <cell r="O87">
            <v>-6012.5966796875</v>
          </cell>
        </row>
        <row r="88">
          <cell r="D88">
            <v>38869</v>
          </cell>
        </row>
        <row r="88">
          <cell r="O88">
            <v>-5978.57080078125</v>
          </cell>
        </row>
        <row r="89">
          <cell r="D89">
            <v>38899</v>
          </cell>
        </row>
        <row r="89">
          <cell r="O89">
            <v>-5408.00048828125</v>
          </cell>
        </row>
        <row r="90">
          <cell r="D90">
            <v>38930</v>
          </cell>
        </row>
        <row r="90">
          <cell r="O90">
            <v>-6182.1845703125</v>
          </cell>
        </row>
        <row r="91">
          <cell r="D91">
            <v>38961</v>
          </cell>
        </row>
        <row r="91">
          <cell r="O91">
            <v>-5346.41943359375</v>
          </cell>
        </row>
        <row r="92">
          <cell r="D92">
            <v>38991</v>
          </cell>
        </row>
        <row r="92">
          <cell r="O92">
            <v>-5844.7177734375</v>
          </cell>
        </row>
        <row r="93">
          <cell r="D93">
            <v>39022</v>
          </cell>
        </row>
        <row r="93">
          <cell r="O93">
            <v>-5548.8095703125</v>
          </cell>
        </row>
        <row r="94">
          <cell r="D94">
            <v>39052</v>
          </cell>
        </row>
        <row r="94">
          <cell r="O94">
            <v>-5256.5712890625</v>
          </cell>
        </row>
        <row r="95">
          <cell r="D95">
            <v>39083</v>
          </cell>
        </row>
        <row r="95">
          <cell r="O95">
            <v>-5739.8212890625</v>
          </cell>
        </row>
        <row r="96">
          <cell r="D96">
            <v>39114</v>
          </cell>
        </row>
        <row r="96">
          <cell r="O96">
            <v>-5193.81884765625</v>
          </cell>
        </row>
        <row r="97">
          <cell r="D97">
            <v>39142</v>
          </cell>
        </row>
        <row r="97">
          <cell r="O97">
            <v>-5685.44287109375</v>
          </cell>
        </row>
        <row r="98">
          <cell r="D98">
            <v>39173</v>
          </cell>
        </row>
        <row r="98">
          <cell r="O98">
            <v>-5399.63671875</v>
          </cell>
        </row>
        <row r="99">
          <cell r="D99">
            <v>39203</v>
          </cell>
        </row>
        <row r="99">
          <cell r="O99">
            <v>-5628.08544921875</v>
          </cell>
        </row>
        <row r="100">
          <cell r="D100">
            <v>39234</v>
          </cell>
        </row>
        <row r="100">
          <cell r="O100">
            <v>-5344.01220703125</v>
          </cell>
        </row>
        <row r="101">
          <cell r="D101">
            <v>39264</v>
          </cell>
        </row>
        <row r="101">
          <cell r="O101">
            <v>-5318.4150390625</v>
          </cell>
        </row>
        <row r="102">
          <cell r="D102">
            <v>39295</v>
          </cell>
        </row>
        <row r="102">
          <cell r="O102">
            <v>-5792.07177734375</v>
          </cell>
        </row>
        <row r="103">
          <cell r="D103">
            <v>39326</v>
          </cell>
        </row>
        <row r="103">
          <cell r="O103">
            <v>-4764.8017578125</v>
          </cell>
        </row>
        <row r="104">
          <cell r="D104">
            <v>39356</v>
          </cell>
        </row>
        <row r="104">
          <cell r="O104">
            <v>-5736.04638671875</v>
          </cell>
        </row>
        <row r="105">
          <cell r="D105">
            <v>39387</v>
          </cell>
        </row>
        <row r="105">
          <cell r="O105">
            <v>-5210.81640625</v>
          </cell>
        </row>
        <row r="106">
          <cell r="D106">
            <v>39417</v>
          </cell>
        </row>
        <row r="106">
          <cell r="O106">
            <v>-4935.83154296875</v>
          </cell>
        </row>
        <row r="107">
          <cell r="D107">
            <v>39448</v>
          </cell>
        </row>
        <row r="107">
          <cell r="O107">
            <v>-5401.7392578125</v>
          </cell>
        </row>
        <row r="108">
          <cell r="D108">
            <v>39479</v>
          </cell>
        </row>
        <row r="108">
          <cell r="O108">
            <v>-5130.68212890625</v>
          </cell>
        </row>
        <row r="109">
          <cell r="D109">
            <v>39508</v>
          </cell>
        </row>
        <row r="109">
          <cell r="O109">
            <v>-5103.4150390625</v>
          </cell>
        </row>
        <row r="110">
          <cell r="D110">
            <v>39539</v>
          </cell>
        </row>
        <row r="110">
          <cell r="O110">
            <v>-5318.80810546875</v>
          </cell>
        </row>
        <row r="111">
          <cell r="D111">
            <v>39569</v>
          </cell>
        </row>
        <row r="111">
          <cell r="O111">
            <v>-5050.69091796875</v>
          </cell>
        </row>
        <row r="112">
          <cell r="D112">
            <v>39600</v>
          </cell>
        </row>
        <row r="112">
          <cell r="O112">
            <v>-5022.6025390625</v>
          </cell>
        </row>
        <row r="113">
          <cell r="D113">
            <v>39630</v>
          </cell>
        </row>
        <row r="113">
          <cell r="O113">
            <v>-5234.20849609375</v>
          </cell>
        </row>
        <row r="114">
          <cell r="D114">
            <v>39661</v>
          </cell>
        </row>
        <row r="114">
          <cell r="O114">
            <v>-4968.24755859375</v>
          </cell>
        </row>
        <row r="115">
          <cell r="D115">
            <v>39692</v>
          </cell>
        </row>
        <row r="115">
          <cell r="O115">
            <v>-4942.85595703125</v>
          </cell>
        </row>
        <row r="116">
          <cell r="D116">
            <v>39722</v>
          </cell>
        </row>
        <row r="116">
          <cell r="O116">
            <v>-5383.90283203125</v>
          </cell>
        </row>
        <row r="117">
          <cell r="D117">
            <v>39753</v>
          </cell>
        </row>
        <row r="117">
          <cell r="O117">
            <v>-4425.431640625</v>
          </cell>
        </row>
        <row r="118">
          <cell r="D118">
            <v>39783</v>
          </cell>
        </row>
        <row r="118">
          <cell r="O118">
            <v>-5093.0859375</v>
          </cell>
        </row>
        <row r="119">
          <cell r="D119">
            <v>39814</v>
          </cell>
        </row>
        <row r="119">
          <cell r="O119">
            <v>-4836.29052734375</v>
          </cell>
        </row>
        <row r="120">
          <cell r="D120">
            <v>39845</v>
          </cell>
        </row>
        <row r="120">
          <cell r="O120">
            <v>-4582.7578125</v>
          </cell>
        </row>
        <row r="121">
          <cell r="D121">
            <v>39873</v>
          </cell>
        </row>
        <row r="121">
          <cell r="O121">
            <v>-5011.859375</v>
          </cell>
        </row>
        <row r="122">
          <cell r="D122">
            <v>39904</v>
          </cell>
        </row>
        <row r="122">
          <cell r="O122">
            <v>-4984.541015625</v>
          </cell>
        </row>
        <row r="123">
          <cell r="D123">
            <v>39934</v>
          </cell>
        </row>
        <row r="123">
          <cell r="O123">
            <v>-4507.42236328125</v>
          </cell>
        </row>
        <row r="124">
          <cell r="D124">
            <v>39965</v>
          </cell>
        </row>
        <row r="124">
          <cell r="O124">
            <v>-4929.09619140625</v>
          </cell>
        </row>
        <row r="125">
          <cell r="D125">
            <v>39995</v>
          </cell>
        </row>
        <row r="125">
          <cell r="O125">
            <v>-4900.974609375</v>
          </cell>
        </row>
        <row r="126">
          <cell r="D126">
            <v>40026</v>
          </cell>
        </row>
        <row r="126">
          <cell r="O126">
            <v>-4650.53271484375</v>
          </cell>
        </row>
        <row r="127">
          <cell r="D127">
            <v>40057</v>
          </cell>
        </row>
        <row r="127">
          <cell r="O127">
            <v>-4625.4912109375</v>
          </cell>
        </row>
        <row r="128">
          <cell r="D128">
            <v>40087</v>
          </cell>
        </row>
        <row r="128">
          <cell r="O128">
            <v>-4818.65185546875</v>
          </cell>
        </row>
        <row r="129">
          <cell r="D129">
            <v>40118</v>
          </cell>
        </row>
        <row r="129">
          <cell r="O129">
            <v>-4355.17236328125</v>
          </cell>
        </row>
        <row r="130">
          <cell r="D130">
            <v>40148</v>
          </cell>
        </row>
        <row r="130">
          <cell r="O130">
            <v>-4761.87060546875</v>
          </cell>
        </row>
        <row r="131">
          <cell r="D131">
            <v>40179</v>
          </cell>
        </row>
        <row r="131">
          <cell r="O131">
            <v>-4306.08447265625</v>
          </cell>
        </row>
        <row r="132">
          <cell r="D132">
            <v>40210</v>
          </cell>
        </row>
        <row r="132">
          <cell r="O132">
            <v>-4283.22900390625</v>
          </cell>
        </row>
        <row r="133">
          <cell r="D133">
            <v>40238</v>
          </cell>
        </row>
        <row r="133">
          <cell r="O133">
            <v>-4894.78759765625</v>
          </cell>
        </row>
        <row r="134">
          <cell r="D134">
            <v>40269</v>
          </cell>
        </row>
        <row r="134">
          <cell r="O134">
            <v>-4655.1259765625</v>
          </cell>
        </row>
        <row r="135">
          <cell r="D135">
            <v>40299</v>
          </cell>
        </row>
        <row r="135">
          <cell r="O135">
            <v>-4206.75830078125</v>
          </cell>
        </row>
        <row r="136">
          <cell r="D136">
            <v>40330</v>
          </cell>
        </row>
        <row r="136">
          <cell r="O136">
            <v>-4599.7919921875</v>
          </cell>
        </row>
        <row r="137">
          <cell r="D137">
            <v>40360</v>
          </cell>
        </row>
        <row r="137">
          <cell r="O137">
            <v>-4366.07177734375</v>
          </cell>
        </row>
        <row r="138">
          <cell r="D138">
            <v>40391</v>
          </cell>
        </row>
        <row r="138">
          <cell r="O138">
            <v>-4544.66259765625</v>
          </cell>
        </row>
        <row r="139">
          <cell r="D139">
            <v>40422</v>
          </cell>
        </row>
        <row r="139">
          <cell r="O139">
            <v>-4313.5419921875</v>
          </cell>
        </row>
        <row r="140">
          <cell r="D140">
            <v>40452</v>
          </cell>
        </row>
        <row r="140">
          <cell r="O140">
            <v>-4289.0419921875</v>
          </cell>
        </row>
        <row r="141">
          <cell r="D141">
            <v>40483</v>
          </cell>
        </row>
        <row r="141">
          <cell r="O141">
            <v>-4262.06103515625</v>
          </cell>
        </row>
        <row r="142">
          <cell r="D142">
            <v>40513</v>
          </cell>
        </row>
        <row r="142">
          <cell r="O142">
            <v>-4639.404296875</v>
          </cell>
        </row>
        <row r="143">
          <cell r="D143">
            <v>40544</v>
          </cell>
        </row>
        <row r="143">
          <cell r="O143">
            <v>-4209.94921875</v>
          </cell>
        </row>
        <row r="144">
          <cell r="D144">
            <v>40575</v>
          </cell>
        </row>
        <row r="144">
          <cell r="O144">
            <v>-3987.130859375</v>
          </cell>
        </row>
        <row r="145">
          <cell r="D145">
            <v>40603</v>
          </cell>
        </row>
        <row r="145">
          <cell r="O145">
            <v>-4556.81005859375</v>
          </cell>
        </row>
        <row r="146">
          <cell r="D146">
            <v>40634</v>
          </cell>
        </row>
        <row r="146">
          <cell r="O146">
            <v>-4136.3681640625</v>
          </cell>
        </row>
        <row r="147">
          <cell r="D147">
            <v>40664</v>
          </cell>
        </row>
        <row r="147">
          <cell r="O147">
            <v>-4109.7265625</v>
          </cell>
        </row>
        <row r="148">
          <cell r="D148">
            <v>40695</v>
          </cell>
        </row>
        <row r="148">
          <cell r="O148">
            <v>-4278.453125</v>
          </cell>
        </row>
        <row r="149">
          <cell r="D149">
            <v>40725</v>
          </cell>
        </row>
        <row r="149">
          <cell r="O149">
            <v>-3867.40258789063</v>
          </cell>
        </row>
        <row r="150">
          <cell r="D150">
            <v>40756</v>
          </cell>
        </row>
        <row r="150">
          <cell r="O150">
            <v>-4416.72509765625</v>
          </cell>
        </row>
        <row r="151">
          <cell r="D151">
            <v>40787</v>
          </cell>
        </row>
        <row r="151">
          <cell r="O151">
            <v>-4008.744140625</v>
          </cell>
        </row>
        <row r="152">
          <cell r="D152">
            <v>40817</v>
          </cell>
        </row>
        <row r="152">
          <cell r="O152">
            <v>-3983.30224609375</v>
          </cell>
        </row>
        <row r="153">
          <cell r="D153">
            <v>40848</v>
          </cell>
        </row>
        <row r="153">
          <cell r="O153">
            <v>-3959.58764648438</v>
          </cell>
        </row>
        <row r="154">
          <cell r="D154">
            <v>40878</v>
          </cell>
        </row>
        <row r="154">
          <cell r="O154">
            <v>-3936.15161132813</v>
          </cell>
        </row>
        <row r="155">
          <cell r="D155">
            <v>40909</v>
          </cell>
        </row>
        <row r="155">
          <cell r="O155">
            <v>-3915.63208007813</v>
          </cell>
        </row>
        <row r="156">
          <cell r="D156">
            <v>40940</v>
          </cell>
        </row>
        <row r="156">
          <cell r="O156">
            <v>-3895.18286132813</v>
          </cell>
        </row>
        <row r="157">
          <cell r="D157">
            <v>40969</v>
          </cell>
        </row>
        <row r="157">
          <cell r="O157">
            <v>-4058.583984375</v>
          </cell>
        </row>
        <row r="158">
          <cell r="D158">
            <v>41000</v>
          </cell>
        </row>
        <row r="158">
          <cell r="O158">
            <v>-3852.39990234375</v>
          </cell>
        </row>
        <row r="159">
          <cell r="D159">
            <v>41030</v>
          </cell>
        </row>
        <row r="159">
          <cell r="O159">
            <v>-4013.1953125</v>
          </cell>
        </row>
        <row r="160">
          <cell r="D160">
            <v>41061</v>
          </cell>
        </row>
        <row r="160">
          <cell r="O160">
            <v>-3808.54223632813</v>
          </cell>
        </row>
        <row r="161">
          <cell r="D161">
            <v>41091</v>
          </cell>
        </row>
        <row r="161">
          <cell r="O161">
            <v>-3788.4658203125</v>
          </cell>
        </row>
        <row r="162">
          <cell r="D162">
            <v>41122</v>
          </cell>
        </row>
        <row r="162">
          <cell r="O162">
            <v>-4123.59130859375</v>
          </cell>
        </row>
        <row r="163">
          <cell r="D163">
            <v>41153</v>
          </cell>
        </row>
        <row r="163">
          <cell r="O163">
            <v>-3390.90185546875</v>
          </cell>
        </row>
        <row r="164">
          <cell r="D164">
            <v>41183</v>
          </cell>
        </row>
        <row r="164">
          <cell r="O164">
            <v>-4080.02807617188</v>
          </cell>
        </row>
        <row r="165">
          <cell r="D165">
            <v>41214</v>
          </cell>
        </row>
        <row r="165">
          <cell r="O165">
            <v>-3704.78076171875</v>
          </cell>
        </row>
        <row r="166">
          <cell r="D166">
            <v>41244</v>
          </cell>
        </row>
        <row r="166">
          <cell r="O166">
            <v>-3507.65478515625</v>
          </cell>
        </row>
        <row r="167">
          <cell r="D167">
            <v>41275</v>
          </cell>
        </row>
        <row r="167">
          <cell r="O167">
            <v>-3837.14721679688</v>
          </cell>
        </row>
        <row r="168">
          <cell r="D168">
            <v>41306</v>
          </cell>
        </row>
        <row r="168">
          <cell r="O168">
            <v>-3470.33081054688</v>
          </cell>
        </row>
        <row r="169">
          <cell r="D169">
            <v>41334</v>
          </cell>
        </row>
        <row r="169">
          <cell r="O169">
            <v>-3624.35815429688</v>
          </cell>
        </row>
        <row r="170">
          <cell r="D170">
            <v>41365</v>
          </cell>
        </row>
        <row r="170">
          <cell r="O170">
            <v>-3774.50317382813</v>
          </cell>
        </row>
        <row r="171">
          <cell r="D171">
            <v>41395</v>
          </cell>
        </row>
        <row r="171">
          <cell r="O171">
            <v>-3752.84692382813</v>
          </cell>
        </row>
        <row r="172">
          <cell r="D172">
            <v>41426</v>
          </cell>
        </row>
        <row r="172">
          <cell r="O172">
            <v>-3392.068359375</v>
          </cell>
        </row>
        <row r="173">
          <cell r="D173">
            <v>41456</v>
          </cell>
        </row>
        <row r="173">
          <cell r="O173">
            <v>-3710.47973632813</v>
          </cell>
        </row>
        <row r="174">
          <cell r="D174">
            <v>41487</v>
          </cell>
        </row>
        <row r="174">
          <cell r="O174">
            <v>-3687.69604492188</v>
          </cell>
        </row>
        <row r="175">
          <cell r="D175">
            <v>41518</v>
          </cell>
        </row>
        <row r="175">
          <cell r="O175">
            <v>-3334.94506835938</v>
          </cell>
        </row>
        <row r="176">
          <cell r="D176">
            <v>41548</v>
          </cell>
        </row>
        <row r="176">
          <cell r="O176">
            <v>-3812.98193359375</v>
          </cell>
        </row>
        <row r="177">
          <cell r="D177">
            <v>41579</v>
          </cell>
        </row>
        <row r="177">
          <cell r="O177">
            <v>-3297.64282226563</v>
          </cell>
        </row>
        <row r="178">
          <cell r="D178">
            <v>41609</v>
          </cell>
        </row>
        <row r="178">
          <cell r="O178">
            <v>-3441.11157226563</v>
          </cell>
        </row>
        <row r="179">
          <cell r="D179">
            <v>41640</v>
          </cell>
        </row>
        <row r="179">
          <cell r="O179">
            <v>-3584.6630859375</v>
          </cell>
        </row>
        <row r="180">
          <cell r="D180">
            <v>41671</v>
          </cell>
        </row>
        <row r="180">
          <cell r="O180">
            <v>-3241.61572265625</v>
          </cell>
        </row>
        <row r="181">
          <cell r="D181">
            <v>41699</v>
          </cell>
        </row>
        <row r="181">
          <cell r="O181">
            <v>-3383.81420898438</v>
          </cell>
        </row>
        <row r="182">
          <cell r="D182">
            <v>41730</v>
          </cell>
        </row>
        <row r="182">
          <cell r="O182">
            <v>-3524.87133789063</v>
          </cell>
        </row>
        <row r="183">
          <cell r="D183">
            <v>41760</v>
          </cell>
        </row>
        <row r="183">
          <cell r="O183">
            <v>-3345.560546875</v>
          </cell>
        </row>
        <row r="184">
          <cell r="D184">
            <v>41791</v>
          </cell>
        </row>
        <row r="184">
          <cell r="O184">
            <v>-3325.28149414063</v>
          </cell>
        </row>
        <row r="185">
          <cell r="D185">
            <v>41821</v>
          </cell>
        </row>
        <row r="185">
          <cell r="O185">
            <v>-3463.79248046875</v>
          </cell>
        </row>
        <row r="186">
          <cell r="D186">
            <v>41852</v>
          </cell>
        </row>
        <row r="186">
          <cell r="O186">
            <v>-3286.23364257813</v>
          </cell>
        </row>
        <row r="187">
          <cell r="D187">
            <v>41883</v>
          </cell>
        </row>
        <row r="187">
          <cell r="O187">
            <v>-3268.07934570313</v>
          </cell>
        </row>
        <row r="188">
          <cell r="D188">
            <v>41913</v>
          </cell>
        </row>
        <row r="188">
          <cell r="O188">
            <v>-3558.1552734375</v>
          </cell>
        </row>
        <row r="189">
          <cell r="D189">
            <v>41944</v>
          </cell>
        </row>
        <row r="189">
          <cell r="O189">
            <v>-2923.61206054688</v>
          </cell>
        </row>
        <row r="190">
          <cell r="D190">
            <v>41974</v>
          </cell>
        </row>
        <row r="190">
          <cell r="O190">
            <v>-3363.205078125</v>
          </cell>
        </row>
        <row r="191">
          <cell r="D191">
            <v>42005</v>
          </cell>
        </row>
        <row r="191">
          <cell r="O191">
            <v>-3040.44946289063</v>
          </cell>
        </row>
        <row r="192">
          <cell r="D192">
            <v>42036</v>
          </cell>
        </row>
        <row r="192">
          <cell r="O192">
            <v>-2872.88500976563</v>
          </cell>
        </row>
        <row r="193">
          <cell r="D193">
            <v>42064</v>
          </cell>
        </row>
        <row r="193">
          <cell r="O193">
            <v>-3305.37622070313</v>
          </cell>
        </row>
        <row r="194">
          <cell r="D194">
            <v>42095</v>
          </cell>
        </row>
        <row r="194">
          <cell r="O194">
            <v>-3137.48803710938</v>
          </cell>
        </row>
        <row r="195">
          <cell r="D195">
            <v>42125</v>
          </cell>
        </row>
        <row r="195">
          <cell r="O195">
            <v>-2971.34643554688</v>
          </cell>
        </row>
        <row r="196">
          <cell r="D196">
            <v>42156</v>
          </cell>
        </row>
        <row r="196">
          <cell r="O196">
            <v>-3248.25</v>
          </cell>
        </row>
        <row r="197">
          <cell r="D197">
            <v>42186</v>
          </cell>
        </row>
        <row r="197">
          <cell r="O197">
            <v>-3228.73559570313</v>
          </cell>
        </row>
        <row r="198">
          <cell r="D198">
            <v>42217</v>
          </cell>
        </row>
        <row r="198">
          <cell r="O198">
            <v>-3062.82983398438</v>
          </cell>
        </row>
        <row r="199">
          <cell r="D199">
            <v>42248</v>
          </cell>
        </row>
        <row r="199">
          <cell r="O199">
            <v>-3045.55249023438</v>
          </cell>
        </row>
        <row r="200">
          <cell r="D200">
            <v>42278</v>
          </cell>
        </row>
        <row r="200">
          <cell r="O200">
            <v>-3027.75244140625</v>
          </cell>
        </row>
        <row r="201">
          <cell r="D201">
            <v>42309</v>
          </cell>
        </row>
        <row r="201">
          <cell r="O201">
            <v>-2722.82348632813</v>
          </cell>
        </row>
        <row r="202">
          <cell r="D202">
            <v>42339</v>
          </cell>
        </row>
        <row r="202">
          <cell r="O202">
            <v>-3133.02294921875</v>
          </cell>
        </row>
        <row r="203">
          <cell r="D203">
            <v>42370</v>
          </cell>
        </row>
        <row r="203">
          <cell r="O203">
            <v>-2690.95288085938</v>
          </cell>
        </row>
        <row r="204">
          <cell r="D204">
            <v>42401</v>
          </cell>
        </row>
        <row r="204">
          <cell r="O204">
            <v>-2815.35888671875</v>
          </cell>
        </row>
        <row r="205">
          <cell r="D205">
            <v>42430</v>
          </cell>
        </row>
        <row r="205">
          <cell r="O205">
            <v>-3078.03173828125</v>
          </cell>
        </row>
        <row r="206">
          <cell r="D206">
            <v>42461</v>
          </cell>
        </row>
        <row r="206">
          <cell r="O206">
            <v>-2921.3486328125</v>
          </cell>
        </row>
        <row r="207">
          <cell r="D207">
            <v>42491</v>
          </cell>
        </row>
        <row r="207">
          <cell r="O207">
            <v>-2902.92041015625</v>
          </cell>
        </row>
        <row r="208">
          <cell r="D208">
            <v>42522</v>
          </cell>
        </row>
        <row r="208">
          <cell r="O208">
            <v>-3022.53588867188</v>
          </cell>
        </row>
        <row r="209">
          <cell r="D209">
            <v>42552</v>
          </cell>
        </row>
        <row r="209">
          <cell r="O209">
            <v>-2732.53588867188</v>
          </cell>
        </row>
        <row r="210">
          <cell r="D210">
            <v>42583</v>
          </cell>
        </row>
        <row r="210">
          <cell r="O210">
            <v>-3121.25073242188</v>
          </cell>
        </row>
        <row r="211">
          <cell r="D211">
            <v>42614</v>
          </cell>
        </row>
        <row r="211">
          <cell r="O211">
            <v>-2833.42895507813</v>
          </cell>
        </row>
        <row r="212">
          <cell r="D212">
            <v>42644</v>
          </cell>
        </row>
        <row r="212">
          <cell r="O212">
            <v>-2681.90698242188</v>
          </cell>
        </row>
        <row r="213">
          <cell r="D213">
            <v>42675</v>
          </cell>
        </row>
        <row r="213">
          <cell r="O213">
            <v>-2666.39379882813</v>
          </cell>
        </row>
        <row r="214">
          <cell r="D214">
            <v>42705</v>
          </cell>
        </row>
        <row r="214">
          <cell r="O214">
            <v>-2783.40283203125</v>
          </cell>
        </row>
        <row r="215">
          <cell r="D215">
            <v>42736</v>
          </cell>
        </row>
        <row r="215">
          <cell r="O215">
            <v>-2637.27685546875</v>
          </cell>
        </row>
        <row r="216">
          <cell r="D216">
            <v>42767</v>
          </cell>
        </row>
        <row r="216">
          <cell r="O216">
            <v>-2493.01123046875</v>
          </cell>
        </row>
        <row r="217">
          <cell r="D217">
            <v>42795</v>
          </cell>
        </row>
        <row r="217">
          <cell r="O217">
            <v>-3001.31396484375</v>
          </cell>
        </row>
        <row r="218">
          <cell r="D218">
            <v>42826</v>
          </cell>
        </row>
        <row r="218">
          <cell r="O218">
            <v>-2467.0625</v>
          </cell>
        </row>
        <row r="219">
          <cell r="D219">
            <v>42856</v>
          </cell>
        </row>
        <row r="219">
          <cell r="O219">
            <v>-2839.91821289063</v>
          </cell>
        </row>
        <row r="220">
          <cell r="D220">
            <v>42887</v>
          </cell>
        </row>
        <row r="220">
          <cell r="O220">
            <v>-2823.32641601563</v>
          </cell>
        </row>
        <row r="221">
          <cell r="D221">
            <v>42917</v>
          </cell>
        </row>
        <row r="221">
          <cell r="O221">
            <v>-2553.92553710938</v>
          </cell>
        </row>
        <row r="222">
          <cell r="D222">
            <v>42948</v>
          </cell>
        </row>
        <row r="222">
          <cell r="O222">
            <v>-2920.3583984375</v>
          </cell>
        </row>
        <row r="223">
          <cell r="D223">
            <v>42979</v>
          </cell>
        </row>
        <row r="223">
          <cell r="O223">
            <v>-2526.83056640625</v>
          </cell>
        </row>
        <row r="224">
          <cell r="D224">
            <v>43009</v>
          </cell>
        </row>
        <row r="224">
          <cell r="O224">
            <v>-2638.11181640625</v>
          </cell>
        </row>
        <row r="225">
          <cell r="D225">
            <v>43040</v>
          </cell>
        </row>
        <row r="225">
          <cell r="O225">
            <v>-2624.06372070313</v>
          </cell>
        </row>
        <row r="226">
          <cell r="D226">
            <v>43070</v>
          </cell>
        </row>
        <row r="226">
          <cell r="O226">
            <v>-2484.90893554688</v>
          </cell>
        </row>
        <row r="227">
          <cell r="D227">
            <v>43101</v>
          </cell>
        </row>
        <row r="227">
          <cell r="O227">
            <v>-2595.24731445313</v>
          </cell>
        </row>
        <row r="228">
          <cell r="D228">
            <v>43132</v>
          </cell>
        </row>
        <row r="228">
          <cell r="O228">
            <v>-2336.39233398438</v>
          </cell>
        </row>
        <row r="229">
          <cell r="D229">
            <v>43160</v>
          </cell>
        </row>
        <row r="229">
          <cell r="O229">
            <v>-2568.55200195313</v>
          </cell>
        </row>
        <row r="230">
          <cell r="D230">
            <v>43191</v>
          </cell>
        </row>
        <row r="230">
          <cell r="O230">
            <v>-2554.38696289063</v>
          </cell>
        </row>
        <row r="231">
          <cell r="D231">
            <v>43221</v>
          </cell>
        </row>
        <row r="231">
          <cell r="O231">
            <v>-2661.25952148438</v>
          </cell>
        </row>
        <row r="232">
          <cell r="D232">
            <v>43252</v>
          </cell>
        </row>
        <row r="232">
          <cell r="O232">
            <v>-2525.8193359375</v>
          </cell>
        </row>
        <row r="233">
          <cell r="D233">
            <v>43282</v>
          </cell>
        </row>
        <row r="233">
          <cell r="O233">
            <v>-2512.767578125</v>
          </cell>
        </row>
        <row r="234">
          <cell r="D234">
            <v>43313</v>
          </cell>
        </row>
        <row r="234">
          <cell r="O234">
            <v>-2735.4052734375</v>
          </cell>
        </row>
        <row r="235">
          <cell r="D235">
            <v>43344</v>
          </cell>
        </row>
        <row r="235">
          <cell r="O235">
            <v>-2249.60375976563</v>
          </cell>
        </row>
        <row r="236">
          <cell r="D236">
            <v>43374</v>
          </cell>
        </row>
        <row r="236">
          <cell r="O236">
            <v>-2589.47216796875</v>
          </cell>
        </row>
        <row r="237">
          <cell r="D237">
            <v>43405</v>
          </cell>
        </row>
        <row r="237">
          <cell r="O237">
            <v>-2458.53247070313</v>
          </cell>
        </row>
        <row r="238">
          <cell r="D238">
            <v>43435</v>
          </cell>
        </row>
        <row r="238">
          <cell r="O238">
            <v>-2328.0810546875</v>
          </cell>
        </row>
        <row r="239">
          <cell r="D239">
            <v>43466</v>
          </cell>
        </row>
        <row r="239">
          <cell r="O239">
            <v>-2431.38256835938</v>
          </cell>
        </row>
        <row r="240">
          <cell r="D240">
            <v>43497</v>
          </cell>
        </row>
        <row r="240">
          <cell r="O240">
            <v>-2188.81030273438</v>
          </cell>
        </row>
        <row r="241">
          <cell r="D241">
            <v>43525</v>
          </cell>
        </row>
        <row r="241">
          <cell r="O241">
            <v>-2406.6640625</v>
          </cell>
        </row>
        <row r="242">
          <cell r="D242">
            <v>43556</v>
          </cell>
        </row>
        <row r="242">
          <cell r="O242">
            <v>-2392.88818359375</v>
          </cell>
        </row>
        <row r="243">
          <cell r="D243">
            <v>43586</v>
          </cell>
        </row>
        <row r="243">
          <cell r="O243">
            <v>-2492.92626953125</v>
          </cell>
        </row>
        <row r="244">
          <cell r="D244">
            <v>43617</v>
          </cell>
        </row>
        <row r="244">
          <cell r="O244">
            <v>-2253.71630859375</v>
          </cell>
        </row>
        <row r="245">
          <cell r="D245">
            <v>43647</v>
          </cell>
        </row>
        <row r="245">
          <cell r="O245">
            <v>-2465.7626953125</v>
          </cell>
        </row>
        <row r="246">
          <cell r="D246">
            <v>43678</v>
          </cell>
        </row>
        <row r="246">
          <cell r="O246">
            <v>-2451.18090820313</v>
          </cell>
        </row>
        <row r="247">
          <cell r="D247">
            <v>43709</v>
          </cell>
        </row>
        <row r="247">
          <cell r="O247">
            <v>-2217.15502929688</v>
          </cell>
        </row>
        <row r="248">
          <cell r="D248">
            <v>43739</v>
          </cell>
        </row>
        <row r="248">
          <cell r="O248">
            <v>-2425.30688476563</v>
          </cell>
        </row>
        <row r="249">
          <cell r="D249">
            <v>43770</v>
          </cell>
        </row>
        <row r="249">
          <cell r="O249">
            <v>-2083.67895507813</v>
          </cell>
        </row>
        <row r="250">
          <cell r="D250">
            <v>43800</v>
          </cell>
        </row>
        <row r="250">
          <cell r="O250">
            <v>-2289.369140625</v>
          </cell>
        </row>
        <row r="251">
          <cell r="D251">
            <v>43831</v>
          </cell>
        </row>
        <row r="251">
          <cell r="O251">
            <v>-2277.029296875</v>
          </cell>
        </row>
        <row r="252">
          <cell r="D252">
            <v>43862</v>
          </cell>
        </row>
        <row r="252">
          <cell r="O252">
            <v>-2049.798828125</v>
          </cell>
        </row>
        <row r="253">
          <cell r="D253">
            <v>43891</v>
          </cell>
        </row>
        <row r="253">
          <cell r="O253">
            <v>-2359.79541015625</v>
          </cell>
        </row>
        <row r="254">
          <cell r="D254">
            <v>43922</v>
          </cell>
        </row>
        <row r="254">
          <cell r="O254">
            <v>-2240.3740234375</v>
          </cell>
        </row>
        <row r="255">
          <cell r="D255">
            <v>43952</v>
          </cell>
        </row>
        <row r="255">
          <cell r="O255">
            <v>-2122.55102539063</v>
          </cell>
        </row>
        <row r="256">
          <cell r="D256">
            <v>43983</v>
          </cell>
        </row>
        <row r="257">
          <cell r="D257">
            <v>44013</v>
          </cell>
        </row>
        <row r="258">
          <cell r="D258">
            <v>44044</v>
          </cell>
        </row>
        <row r="259">
          <cell r="D259">
            <v>44075</v>
          </cell>
        </row>
        <row r="260">
          <cell r="D260">
            <v>44105</v>
          </cell>
        </row>
        <row r="261">
          <cell r="D261">
            <v>44136</v>
          </cell>
        </row>
        <row r="262">
          <cell r="D262">
            <v>44166</v>
          </cell>
        </row>
        <row r="263">
          <cell r="D263">
            <v>44197</v>
          </cell>
        </row>
        <row r="264">
          <cell r="D264">
            <v>44228</v>
          </cell>
        </row>
        <row r="265">
          <cell r="D265">
            <v>44256</v>
          </cell>
        </row>
        <row r="266">
          <cell r="D266">
            <v>44287</v>
          </cell>
        </row>
        <row r="267">
          <cell r="D267">
            <v>44317</v>
          </cell>
        </row>
        <row r="268">
          <cell r="D268">
            <v>44348</v>
          </cell>
        </row>
        <row r="269">
          <cell r="D269">
            <v>44378</v>
          </cell>
        </row>
        <row r="270">
          <cell r="D270">
            <v>44409</v>
          </cell>
        </row>
        <row r="271">
          <cell r="D271">
            <v>44440</v>
          </cell>
        </row>
        <row r="272">
          <cell r="D272">
            <v>44470</v>
          </cell>
        </row>
        <row r="273">
          <cell r="D273">
            <v>44501</v>
          </cell>
        </row>
        <row r="274">
          <cell r="D274">
            <v>44531</v>
          </cell>
        </row>
        <row r="275">
          <cell r="D275">
            <v>44562</v>
          </cell>
        </row>
        <row r="276">
          <cell r="D276">
            <v>44593</v>
          </cell>
        </row>
        <row r="277">
          <cell r="D277">
            <v>44621</v>
          </cell>
        </row>
        <row r="278">
          <cell r="D278">
            <v>44652</v>
          </cell>
        </row>
        <row r="279">
          <cell r="D279">
            <v>44682</v>
          </cell>
        </row>
        <row r="280">
          <cell r="D280">
            <v>44713</v>
          </cell>
        </row>
        <row r="281">
          <cell r="D281">
            <v>44743</v>
          </cell>
        </row>
        <row r="282">
          <cell r="D282">
            <v>44774</v>
          </cell>
        </row>
        <row r="283">
          <cell r="D283">
            <v>44805</v>
          </cell>
        </row>
        <row r="284">
          <cell r="D284">
            <v>44835</v>
          </cell>
        </row>
        <row r="285">
          <cell r="D285">
            <v>44866</v>
          </cell>
        </row>
        <row r="286">
          <cell r="D286">
            <v>44896</v>
          </cell>
        </row>
        <row r="287">
          <cell r="D287">
            <v>44927</v>
          </cell>
        </row>
        <row r="288">
          <cell r="D288">
            <v>44958</v>
          </cell>
        </row>
        <row r="289">
          <cell r="D289">
            <v>44986</v>
          </cell>
        </row>
        <row r="290">
          <cell r="D290">
            <v>45017</v>
          </cell>
        </row>
        <row r="291">
          <cell r="D291">
            <v>45047</v>
          </cell>
        </row>
        <row r="292">
          <cell r="D292">
            <v>45078</v>
          </cell>
        </row>
        <row r="293">
          <cell r="D293">
            <v>45108</v>
          </cell>
        </row>
        <row r="294">
          <cell r="D294">
            <v>45139</v>
          </cell>
        </row>
        <row r="295">
          <cell r="D295">
            <v>45170</v>
          </cell>
        </row>
        <row r="296">
          <cell r="D296">
            <v>45200</v>
          </cell>
        </row>
        <row r="297">
          <cell r="D297">
            <v>45231</v>
          </cell>
        </row>
        <row r="298">
          <cell r="D298">
            <v>45261</v>
          </cell>
        </row>
        <row r="299">
          <cell r="D299">
            <v>45292</v>
          </cell>
        </row>
        <row r="300">
          <cell r="D300">
            <v>45323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U3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true" outlineLevel="0" max="1" min="1" style="0" width="9.14"/>
    <col collapsed="false" customWidth="true" hidden="false" outlineLevel="0" max="2" min="2" style="0" width="9.85"/>
    <col collapsed="false" customWidth="true" hidden="false" outlineLevel="0" max="3" min="3" style="0" width="13.28"/>
    <col collapsed="false" customWidth="true" hidden="true" outlineLevel="0" max="4" min="4" style="0" width="7.85"/>
    <col collapsed="false" customWidth="true" hidden="true" outlineLevel="0" max="5" min="5" style="0" width="11.56"/>
    <col collapsed="false" customWidth="true" hidden="false" outlineLevel="0" max="6" min="6" style="0" width="11.7"/>
    <col collapsed="false" customWidth="true" hidden="false" outlineLevel="0" max="7" min="7" style="0" width="14.7"/>
    <col collapsed="false" customWidth="true" hidden="false" outlineLevel="0" max="8" min="8" style="0" width="21.84"/>
    <col collapsed="false" customWidth="true" hidden="false" outlineLevel="0" max="9" min="9" style="0" width="15.41"/>
    <col collapsed="false" customWidth="true" hidden="false" outlineLevel="0" max="10" min="10" style="0" width="9.99"/>
    <col collapsed="false" customWidth="true" hidden="false" outlineLevel="0" max="11" min="11" style="0" width="10.85"/>
    <col collapsed="false" customWidth="true" hidden="false" outlineLevel="0" max="12" min="12" style="0" width="12.42"/>
    <col collapsed="false" customWidth="true" hidden="false" outlineLevel="0" max="13" min="13" style="0" width="10.41"/>
    <col collapsed="false" customWidth="true" hidden="false" outlineLevel="0" max="15" min="14" style="0" width="11.42"/>
    <col collapsed="false" customWidth="true" hidden="false" outlineLevel="0" max="16" min="16" style="0" width="9.85"/>
    <col collapsed="false" customWidth="true" hidden="false" outlineLevel="0" max="17" min="17" style="0" width="16.56"/>
    <col collapsed="false" customWidth="true" hidden="false" outlineLevel="0" max="18" min="18" style="0" width="17.85"/>
    <col collapsed="false" customWidth="true" hidden="false" outlineLevel="0" max="19" min="19" style="0" width="9.99"/>
  </cols>
  <sheetData>
    <row r="1" customFormat="false" ht="18" hidden="false" customHeight="false" outlineLevel="0" collapsed="false">
      <c r="B1" s="1" t="s">
        <v>0</v>
      </c>
      <c r="I1" s="2" t="n">
        <f aca="true">TODAY()</f>
        <v>45926</v>
      </c>
    </row>
    <row r="3" customFormat="false" ht="13.5" hidden="false" customHeight="false" outlineLevel="0" collapsed="false">
      <c r="O3" s="3"/>
      <c r="P3" s="3"/>
      <c r="Q3" s="3"/>
      <c r="R3" s="3"/>
      <c r="S3" s="3"/>
      <c r="T3" s="3"/>
      <c r="U3" s="3"/>
    </row>
    <row r="4" customFormat="false" ht="12.75" hidden="false" customHeight="false" outlineLevel="0" collapsed="false">
      <c r="B4" s="4"/>
      <c r="C4" s="5"/>
      <c r="D4" s="6"/>
      <c r="E4" s="7"/>
      <c r="F4" s="8"/>
      <c r="G4" s="8"/>
      <c r="H4" s="8"/>
      <c r="I4" s="8"/>
      <c r="J4" s="8" t="s">
        <v>1</v>
      </c>
      <c r="K4" s="9" t="s">
        <v>2</v>
      </c>
      <c r="L4" s="9" t="s">
        <v>3</v>
      </c>
      <c r="M4" s="10"/>
      <c r="N4" s="11" t="s">
        <v>4</v>
      </c>
      <c r="O4" s="3"/>
      <c r="P4" s="12"/>
      <c r="Q4" s="12"/>
      <c r="R4" s="12"/>
      <c r="S4" s="12"/>
      <c r="T4" s="3"/>
      <c r="U4" s="3"/>
    </row>
    <row r="5" customFormat="false" ht="12.75" hidden="false" customHeight="false" outlineLevel="0" collapsed="false">
      <c r="B5" s="13"/>
      <c r="C5" s="14"/>
      <c r="D5" s="12"/>
      <c r="E5" s="15"/>
      <c r="F5" s="16" t="s">
        <v>5</v>
      </c>
      <c r="G5" s="16" t="s">
        <v>6</v>
      </c>
      <c r="H5" s="16" t="s">
        <v>7</v>
      </c>
      <c r="I5" s="16" t="s">
        <v>8</v>
      </c>
      <c r="J5" s="16" t="s">
        <v>9</v>
      </c>
      <c r="K5" s="17" t="s">
        <v>10</v>
      </c>
      <c r="L5" s="17" t="s">
        <v>11</v>
      </c>
      <c r="M5" s="18"/>
      <c r="N5" s="19" t="s">
        <v>12</v>
      </c>
      <c r="O5" s="12"/>
      <c r="P5" s="12"/>
      <c r="Q5" s="12"/>
      <c r="R5" s="12"/>
      <c r="S5" s="12"/>
      <c r="T5" s="3"/>
      <c r="U5" s="3"/>
    </row>
    <row r="6" customFormat="false" ht="13.5" hidden="false" customHeight="false" outlineLevel="0" collapsed="false">
      <c r="B6" s="20"/>
      <c r="C6" s="21" t="s">
        <v>13</v>
      </c>
      <c r="D6" s="22" t="s">
        <v>14</v>
      </c>
      <c r="E6" s="23" t="s">
        <v>15</v>
      </c>
      <c r="F6" s="24" t="s">
        <v>16</v>
      </c>
      <c r="G6" s="24" t="s">
        <v>17</v>
      </c>
      <c r="H6" s="24" t="s">
        <v>18</v>
      </c>
      <c r="I6" s="24" t="s">
        <v>19</v>
      </c>
      <c r="J6" s="24" t="s">
        <v>20</v>
      </c>
      <c r="K6" s="25" t="s">
        <v>21</v>
      </c>
      <c r="L6" s="25" t="s">
        <v>22</v>
      </c>
      <c r="M6" s="26" t="s">
        <v>23</v>
      </c>
      <c r="N6" s="27" t="s">
        <v>22</v>
      </c>
      <c r="O6" s="12"/>
      <c r="P6" s="12"/>
      <c r="Q6" s="12"/>
      <c r="R6" s="12"/>
      <c r="S6" s="28"/>
      <c r="T6" s="3"/>
      <c r="U6" s="3"/>
    </row>
    <row r="7" customFormat="false" ht="12.75" hidden="false" customHeight="false" outlineLevel="0" collapsed="false">
      <c r="A7" s="29" t="n">
        <v>37257</v>
      </c>
      <c r="B7" s="30" t="s">
        <v>24</v>
      </c>
      <c r="C7" s="31" t="n">
        <f aca="false" t="array" ref="C7:C7">SUM(IF(YEAR([1]TradeSum!$A$56:$A$94)=YEAR($A7),[1]TradeSum!$E$56:$E$94))+SUM(IF(YEAR([2]OperatingCurve!$D$30:$D$300)=YEAR($A7),[2]OperatingCurve!$O$30:$O$300))</f>
        <v>1655165.39083958</v>
      </c>
      <c r="D7" s="32" t="n">
        <f aca="false" t="array" ref="D7:D7">SUM(IF(YEAR('[1]Pricing Summary'!$AB$12:$AB$250)=YEAR($A7),'[1]Pricing Summary'!$AO$12:$AO$248))</f>
        <v>8624.53037602956</v>
      </c>
      <c r="E7" s="33" t="n">
        <f aca="false">C7/D7</f>
        <v>191.913683258608</v>
      </c>
      <c r="F7" s="34" t="n">
        <f aca="false" t="array" ref="F7:F7">SUM(IF(YEAR('[1]Pricing Summary'!$AB$12:$AB$250)=YEAR($A7),'[1]Pricing Summary'!$AK$12:$AK$248))/12</f>
        <v>43.0479938579887</v>
      </c>
      <c r="G7" s="34" t="n">
        <f aca="false">VLOOKUP(B7,'[1]Pricing Summary'!P$17:Q$36,2)</f>
        <v>3.92073029351126</v>
      </c>
      <c r="H7" s="35" t="n">
        <f aca="false">F7/G7</f>
        <v>10.9795855963957</v>
      </c>
      <c r="I7" s="35" t="n">
        <v>14.25</v>
      </c>
      <c r="J7" s="36" t="n">
        <f aca="false">H7-I7</f>
        <v>-3.27041440360425</v>
      </c>
      <c r="K7" s="37" t="n">
        <f aca="false">E7*24*H7/10000</f>
        <v>5.05711850989791</v>
      </c>
      <c r="L7" s="37" t="n">
        <f aca="false" t="array" ref="L7:L7">-(SUM(IF(YEAR([1]GasPosn!$A$12:$A$188)=YEAR(A7),[1]GasPosn!$D$12:$D$188))*1.055/D7*24+SUM(IF(YEAR([1]GasPosn!$A$329:$A$445)=YEAR(A7),[1]GasPosn!$D$329:$D$445))/D7*24)</f>
        <v>1.85090034995601</v>
      </c>
      <c r="M7" s="38" t="n">
        <f aca="false">L7/K7</f>
        <v>0.365999006417069</v>
      </c>
      <c r="N7" s="39" t="n">
        <f aca="false" t="array" ref="N7:N7">-(SUM(IF(YEAR([1]GasPosn!$A$200:$A$316)=YEAR(A7),[1]GasPosn!$D$200:$D$316))*1.055/D7*24+SUM(IF(YEAR([1]GasPosn!$A$329:$A$445)=YEAR(A7),[1]GasPosn!$D$329:$D$445))/D7*24)</f>
        <v>2.65168772182071</v>
      </c>
      <c r="O7" s="3"/>
      <c r="P7" s="40"/>
      <c r="Q7" s="41"/>
      <c r="R7" s="40"/>
      <c r="S7" s="42"/>
      <c r="T7" s="3"/>
      <c r="U7" s="3"/>
    </row>
    <row r="8" customFormat="false" ht="12.75" hidden="false" customHeight="false" outlineLevel="0" collapsed="false">
      <c r="A8" s="29" t="n">
        <v>37622</v>
      </c>
      <c r="B8" s="43" t="s">
        <v>25</v>
      </c>
      <c r="C8" s="44" t="n">
        <f aca="false" t="array" ref="C8:C8">SUM(IF(YEAR([1]TradeSum!$A$56:$A$94)=YEAR($A8),[1]TradeSum!$E$56:$E$94))+SUM(IF(YEAR([2]OperatingCurve!$D$30:$D$300)=YEAR($A8),[2]OperatingCurve!$O$30:$O$300))</f>
        <v>4889459.89013672</v>
      </c>
      <c r="D8" s="45" t="n">
        <f aca="false" t="array" ref="D8:D8">SUM(IF(YEAR('[1]Pricing Summary'!$AB$12:$AB$250)=YEAR($A8),'[1]Pricing Summary'!$AO$12:$AO$248))</f>
        <v>8321.02401434818</v>
      </c>
      <c r="E8" s="46" t="n">
        <f aca="false">C8/D8</f>
        <v>587.603146163944</v>
      </c>
      <c r="F8" s="47" t="n">
        <f aca="false" t="array" ref="F8:F8">SUM(IF(YEAR('[1]Pricing Summary'!$AB$12:$AB$250)=YEAR($A8),'[1]Pricing Summary'!$AK$12:$AK$248))/12</f>
        <v>39.1915055090621</v>
      </c>
      <c r="G8" s="47" t="n">
        <f aca="false">VLOOKUP(B8,'[1]Pricing Summary'!P$17:Q$36,2)</f>
        <v>4.44316618030977</v>
      </c>
      <c r="H8" s="48" t="n">
        <f aca="false">F8/G8</f>
        <v>8.82062563465267</v>
      </c>
      <c r="I8" s="48" t="n">
        <v>12.03</v>
      </c>
      <c r="J8" s="49" t="n">
        <f aca="false">H8-I8</f>
        <v>-3.20937436534733</v>
      </c>
      <c r="K8" s="50" t="n">
        <f aca="false">E8*24*H8/10000</f>
        <v>12.439265697735</v>
      </c>
      <c r="L8" s="50" t="n">
        <f aca="false" t="array" ref="L8:L8">-(SUM(IF(YEAR([1]GasPosn!$A$12:$A$188)=YEAR(A8),[1]GasPosn!$D$12:$D$188))*1.055/D8*24+SUM(IF(YEAR([1]GasPosn!$A$329:$A$445)=YEAR(A8),[1]GasPosn!$D$329:$D$445))/D8*24)</f>
        <v>7.25431997493601</v>
      </c>
      <c r="M8" s="51" t="n">
        <f aca="false">L8/K8</f>
        <v>0.583179116131986</v>
      </c>
      <c r="N8" s="52" t="n">
        <f aca="false" t="array" ref="N8:N8">-(SUM(IF(YEAR([1]GasPosn!$A$200:$A$316)=YEAR(A8),[1]GasPosn!$D$200:$D$316))*1.055/D8*24+SUM(IF(YEAR([1]GasPosn!$A$329:$A$445)=YEAR(A8),[1]GasPosn!$D$329:$D$445))/D8*24)</f>
        <v>12.2925497427571</v>
      </c>
      <c r="O8" s="3"/>
      <c r="P8" s="40"/>
      <c r="Q8" s="41"/>
      <c r="R8" s="40"/>
      <c r="S8" s="42"/>
      <c r="T8" s="3"/>
      <c r="U8" s="3"/>
    </row>
    <row r="9" customFormat="false" ht="12.75" hidden="false" customHeight="false" outlineLevel="0" collapsed="false">
      <c r="A9" s="29" t="n">
        <v>37987</v>
      </c>
      <c r="B9" s="43" t="s">
        <v>26</v>
      </c>
      <c r="C9" s="44" t="n">
        <f aca="false" t="array" ref="C9:C9">SUM(IF(YEAR([2]EnergyCurve!$D$30:$D$300)=YEAR($A9),[2]EnergyCurve!$O$30:$O$300))+SUM(IF(YEAR([2]EnergyCurve!$D$30:$D$300)=YEAR($A9),[2]EnergyCurve!$P$30:$P$300))+SUM(IF(YEAR([2]EnergyCurve!$D$30:$D$300)=YEAR($A9),[2]EnergyCurve!$Q$30:$Q$300))+SUM(IF(YEAR([2]EnergyCurve!$D$30:$D$300)=YEAR($A9),[2]EnergyCurve!$R$30:$R$300))+SUM(IF(YEAR([2]OperatingCurve!$D$30:$D$300)=YEAR($A9),[2]OperatingCurve!$O$30:$O$300))</f>
        <v>3123039.28564453</v>
      </c>
      <c r="D9" s="45" t="n">
        <f aca="false" t="array" ref="D9:D9">SUM(IF(YEAR('[1]Pricing Summary'!$AB$12:$AB$250)=YEAR($A9),'[1]Pricing Summary'!$AO$12:$AO$248))</f>
        <v>7934.9722167562</v>
      </c>
      <c r="E9" s="46" t="n">
        <f aca="false">C9/D9</f>
        <v>393.57910781964</v>
      </c>
      <c r="F9" s="47" t="n">
        <f aca="false" t="array" ref="F9:F9">SUM(IF(YEAR('[1]Pricing Summary'!$AB$12:$AB$250)=YEAR($A9),'[1]Pricing Summary'!$AK$12:$AK$248))/12</f>
        <v>38.1590526156369</v>
      </c>
      <c r="G9" s="47" t="n">
        <f aca="false">VLOOKUP(B9,'[1]Pricing Summary'!P$17:Q$36,2)</f>
        <v>4.56038180571057</v>
      </c>
      <c r="H9" s="48" t="n">
        <f aca="false">F9/G9</f>
        <v>8.36751268673461</v>
      </c>
      <c r="I9" s="48" t="n">
        <v>8.9</v>
      </c>
      <c r="J9" s="49" t="n">
        <f aca="false">H9-I9</f>
        <v>-0.532487313265387</v>
      </c>
      <c r="K9" s="50" t="n">
        <f aca="false">E9*24*H9/10000</f>
        <v>7.90386762699486</v>
      </c>
      <c r="L9" s="50" t="n">
        <f aca="false" t="array" ref="L9:L9">-(SUM(IF(YEAR([1]GasPosn!$A$12:$A$188)=YEAR(A9),[1]GasPosn!$D$12:$D$188))*1.055/D9*24+SUM(IF(YEAR([1]GasPosn!$A$329:$A$445)=YEAR(A9),[1]GasPosn!$D$329:$D$445))/D9*24)</f>
        <v>4.76315044704261</v>
      </c>
      <c r="M9" s="51" t="n">
        <f aca="false">L9/K9</f>
        <v>0.602635402290209</v>
      </c>
      <c r="N9" s="52" t="n">
        <f aca="false" t="array" ref="N9:N9">-(SUM(IF(YEAR([1]GasPosn!$A$200:$A$316)=YEAR(A9),[1]GasPosn!$D$200:$D$316))*1.055/D9*24+SUM(IF(YEAR([1]GasPosn!$A$329:$A$445)=YEAR(A9),[1]GasPosn!$D$329:$D$445))/D9*24)</f>
        <v>6.60538272099998</v>
      </c>
      <c r="O9" s="3"/>
      <c r="P9" s="40"/>
      <c r="Q9" s="41"/>
      <c r="R9" s="40"/>
      <c r="S9" s="42"/>
      <c r="T9" s="3"/>
      <c r="U9" s="3"/>
    </row>
    <row r="10" customFormat="false" ht="12.75" hidden="false" customHeight="false" outlineLevel="0" collapsed="false">
      <c r="A10" s="29" t="n">
        <v>38353</v>
      </c>
      <c r="B10" s="43" t="s">
        <v>27</v>
      </c>
      <c r="C10" s="44" t="n">
        <f aca="false" t="array" ref="C10:C10">SUM(IF(YEAR([2]EnergyCurve!$D$30:$D$300)=YEAR($A10),[2]EnergyCurve!$O$30:$O$300))+SUM(IF(YEAR([2]EnergyCurve!$D$30:$D$300)=YEAR($A10),[2]EnergyCurve!$P$30:$P$300))+SUM(IF(YEAR([2]EnergyCurve!$D$30:$D$300)=YEAR($A10),[2]EnergyCurve!$Q$30:$Q$300))+SUM(IF(YEAR([2]EnergyCurve!$D$30:$D$300)=YEAR($A10),[2]EnergyCurve!$R$30:$R$300))+SUM(IF(YEAR([2]OperatingCurve!$D$30:$D$300)=YEAR($A10),[2]OperatingCurve!$O$30:$O$300))</f>
        <v>3001930.88330078</v>
      </c>
      <c r="D10" s="45" t="n">
        <f aca="false" t="array" ref="D10:D10">SUM(IF(YEAR('[1]Pricing Summary'!$AB$12:$AB$250)=YEAR($A10),'[1]Pricing Summary'!$AO$12:$AO$248))</f>
        <v>7475.8554846788</v>
      </c>
      <c r="E10" s="46" t="n">
        <f aca="false">C10/D10</f>
        <v>401.550148936535</v>
      </c>
      <c r="F10" s="47" t="n">
        <f aca="false" t="array" ref="F10:F10">SUM(IF(YEAR('[1]Pricing Summary'!$AB$12:$AB$250)=YEAR($A10),'[1]Pricing Summary'!$AK$12:$AK$248))/12</f>
        <v>37.6951964920497</v>
      </c>
      <c r="G10" s="47" t="n">
        <f aca="false">VLOOKUP(B10,'[1]Pricing Summary'!P$17:Q$36,2)</f>
        <v>4.71882893005523</v>
      </c>
      <c r="H10" s="48" t="n">
        <f aca="false">F10/G10</f>
        <v>7.98825239286827</v>
      </c>
      <c r="I10" s="48" t="n">
        <v>9.06</v>
      </c>
      <c r="J10" s="49" t="n">
        <f aca="false">H10-I10</f>
        <v>-1.07174760713173</v>
      </c>
      <c r="K10" s="50" t="n">
        <f aca="false">E10*24*H10/10000</f>
        <v>7.69844145143732</v>
      </c>
      <c r="L10" s="50" t="n">
        <f aca="false" t="array" ref="L10:L10">-(SUM(IF(YEAR([1]GasPosn!$A$12:$A$188)=YEAR(A10),[1]GasPosn!$D$12:$D$188))*1.055/D10*24+SUM(IF(YEAR([1]GasPosn!$A$329:$A$445)=YEAR(A10),[1]GasPosn!$D$329:$D$445))/D10*24)</f>
        <v>4.50502198155512</v>
      </c>
      <c r="M10" s="51" t="n">
        <f aca="false">L10/K10</f>
        <v>0.585186236717307</v>
      </c>
      <c r="N10" s="52" t="n">
        <f aca="false" t="array" ref="N10:N10">-(SUM(IF(YEAR([1]GasPosn!$A$200:$A$316)=YEAR(A10),[1]GasPosn!$D$200:$D$316))*1.055/D10*24+SUM(IF(YEAR([1]GasPosn!$A$329:$A$445)=YEAR(A10),[1]GasPosn!$D$329:$D$445))/D10*24)</f>
        <v>5.99251655826433</v>
      </c>
      <c r="O10" s="3"/>
      <c r="P10" s="40"/>
      <c r="Q10" s="41"/>
      <c r="R10" s="40"/>
      <c r="S10" s="42"/>
      <c r="T10" s="3"/>
      <c r="U10" s="3"/>
    </row>
    <row r="11" customFormat="false" ht="12.75" hidden="false" customHeight="false" outlineLevel="0" collapsed="false">
      <c r="A11" s="29" t="n">
        <v>38718</v>
      </c>
      <c r="B11" s="43" t="s">
        <v>28</v>
      </c>
      <c r="C11" s="44" t="n">
        <f aca="false" t="array" ref="C11:C11">SUM(IF(YEAR([2]EnergyCurve!$D$30:$D$300)=YEAR($A11),[2]EnergyCurve!$O$30:$O$300))+SUM(IF(YEAR([2]EnergyCurve!$D$30:$D$300)=YEAR($A11),[2]EnergyCurve!$P$30:$P$300))+SUM(IF(YEAR([2]EnergyCurve!$D$30:$D$300)=YEAR($A11),[2]EnergyCurve!$Q$30:$Q$300))+SUM(IF(YEAR([2]EnergyCurve!$D$30:$D$300)=YEAR($A11),[2]EnergyCurve!$R$30:$R$300))+SUM(IF(YEAR([2]OperatingCurve!$D$30:$D$300)=YEAR($A11),[2]OperatingCurve!$O$30:$O$300))</f>
        <v>3353980.36767578</v>
      </c>
      <c r="D11" s="45" t="n">
        <f aca="false" t="array" ref="D11:D11">SUM(IF(YEAR('[1]Pricing Summary'!$AB$12:$AB$250)=YEAR($A11),'[1]Pricing Summary'!$AO$12:$AO$248))</f>
        <v>7020.18678212685</v>
      </c>
      <c r="E11" s="46" t="n">
        <f aca="false">C11/D11</f>
        <v>477.762269262536</v>
      </c>
      <c r="F11" s="47" t="n">
        <f aca="false" t="array" ref="F11:F11">SUM(IF(YEAR('[1]Pricing Summary'!$AB$12:$AB$250)=YEAR($A11),'[1]Pricing Summary'!$AK$12:$AK$248))/12</f>
        <v>35.2749771881978</v>
      </c>
      <c r="G11" s="47" t="n">
        <f aca="false">VLOOKUP(B11,'[1]Pricing Summary'!P$17:Q$36,2)</f>
        <v>4.84470233800706</v>
      </c>
      <c r="H11" s="48" t="n">
        <f aca="false">F11/G11</f>
        <v>7.2811443773259</v>
      </c>
      <c r="I11" s="48" t="n">
        <v>7.5</v>
      </c>
      <c r="J11" s="49" t="n">
        <f aca="false">H11-I11</f>
        <v>-0.218855622674098</v>
      </c>
      <c r="K11" s="50" t="n">
        <f aca="false">E11*24*H11/10000</f>
        <v>8.3487745452945</v>
      </c>
      <c r="L11" s="50" t="n">
        <f aca="false" t="array" ref="L11:L11">-(SUM(IF(YEAR([1]GasPosn!$A$12:$A$188)=YEAR(A11),[1]GasPosn!$D$12:$D$188))*1.055/D11*24+SUM(IF(YEAR([1]GasPosn!$A$329:$A$445)=YEAR(A11),[1]GasPosn!$D$329:$D$445))/D11*24)</f>
        <v>5.03606777887118</v>
      </c>
      <c r="M11" s="51" t="n">
        <f aca="false">L11/K11</f>
        <v>0.603210417474931</v>
      </c>
      <c r="N11" s="52" t="n">
        <f aca="false" t="array" ref="N11:N11">-(SUM(IF(YEAR([1]GasPosn!$A$200:$A$316)=YEAR(A11),[1]GasPosn!$D$200:$D$316))*1.055/D11*24+SUM(IF(YEAR([1]GasPosn!$A$329:$A$445)=YEAR(A11),[1]GasPosn!$D$329:$D$445))/D11*24)</f>
        <v>4.49178846913055</v>
      </c>
      <c r="O11" s="3"/>
      <c r="P11" s="40"/>
      <c r="Q11" s="41"/>
      <c r="R11" s="40"/>
      <c r="S11" s="42"/>
      <c r="T11" s="3"/>
      <c r="U11" s="3"/>
    </row>
    <row r="12" customFormat="false" ht="12.75" hidden="false" customHeight="false" outlineLevel="0" collapsed="false">
      <c r="A12" s="29" t="n">
        <v>39083</v>
      </c>
      <c r="B12" s="43" t="s">
        <v>29</v>
      </c>
      <c r="C12" s="44" t="n">
        <f aca="false" t="array" ref="C12:C12">SUM(IF(YEAR([2]EnergyCurve!$D$30:$D$300)=YEAR($A12),[2]EnergyCurve!$O$30:$O$300))+SUM(IF(YEAR([2]EnergyCurve!$D$30:$D$300)=YEAR($A12),[2]EnergyCurve!$P$30:$P$300))+SUM(IF(YEAR([2]EnergyCurve!$D$30:$D$300)=YEAR($A12),[2]EnergyCurve!$Q$30:$Q$300))+SUM(IF(YEAR([2]EnergyCurve!$D$30:$D$300)=YEAR($A12),[2]EnergyCurve!$R$30:$R$300))+SUM(IF(YEAR([2]OperatingCurve!$D$30:$D$300)=YEAR($A12),[2]OperatingCurve!$O$30:$O$300))</f>
        <v>3194688.02978516</v>
      </c>
      <c r="D12" s="45" t="n">
        <f aca="false" t="array" ref="D12:D12">SUM(IF(YEAR('[1]Pricing Summary'!$AB$12:$AB$250)=YEAR($A12),'[1]Pricing Summary'!$AO$12:$AO$248))</f>
        <v>6588.52585880342</v>
      </c>
      <c r="E12" s="46" t="n">
        <f aca="false">C12/D12</f>
        <v>484.886619290793</v>
      </c>
      <c r="F12" s="47" t="n">
        <f aca="false" t="array" ref="F12:F12">SUM(IF(YEAR('[1]Pricing Summary'!$AB$12:$AB$250)=YEAR($A12),'[1]Pricing Summary'!$AK$12:$AK$248))/12</f>
        <v>36.1079449017397</v>
      </c>
      <c r="G12" s="47" t="n">
        <f aca="false">VLOOKUP(B12,'[1]Pricing Summary'!P$17:Q$36,2)</f>
        <v>4.95754435130436</v>
      </c>
      <c r="H12" s="48" t="n">
        <f aca="false">F12/G12</f>
        <v>7.28343355964923</v>
      </c>
      <c r="I12" s="48" t="n">
        <v>7.02</v>
      </c>
      <c r="J12" s="49" t="n">
        <f aca="false">H12-I12</f>
        <v>0.263433559649233</v>
      </c>
      <c r="K12" s="50" t="n">
        <f aca="false">E12*24*H12/10000</f>
        <v>8.4759347413618</v>
      </c>
      <c r="L12" s="50" t="n">
        <f aca="false" t="array" ref="L12:L12">-(SUM(IF(YEAR([1]GasPosn!$A$12:$A$188)=YEAR(A12),[1]GasPosn!$D$12:$D$188))*1.055/D12*24+SUM(IF(YEAR([1]GasPosn!$A$329:$A$445)=YEAR(A12),[1]GasPosn!$D$329:$D$445))/D12*24)</f>
        <v>5.0936477058105</v>
      </c>
      <c r="M12" s="51" t="n">
        <f aca="false">L12/K12</f>
        <v>0.600954096656024</v>
      </c>
      <c r="N12" s="52" t="n">
        <f aca="false" t="array" ref="N12:N12">-(SUM(IF(YEAR([1]GasPosn!$A$200:$A$316)=YEAR(A12),[1]GasPosn!$D$200:$D$316))*1.055/D12*24+SUM(IF(YEAR([1]GasPosn!$A$329:$A$445)=YEAR(A12),[1]GasPosn!$D$329:$D$445))/D12*24)</f>
        <v>4.02014665237248</v>
      </c>
      <c r="O12" s="3"/>
      <c r="P12" s="40"/>
      <c r="Q12" s="41"/>
      <c r="R12" s="40"/>
      <c r="S12" s="42"/>
      <c r="T12" s="3"/>
      <c r="U12" s="3"/>
    </row>
    <row r="13" customFormat="false" ht="12.75" hidden="false" customHeight="false" outlineLevel="0" collapsed="false">
      <c r="A13" s="29" t="n">
        <v>39448</v>
      </c>
      <c r="B13" s="43" t="s">
        <v>30</v>
      </c>
      <c r="C13" s="44" t="n">
        <f aca="false" t="array" ref="C13:C13">SUM(IF(YEAR([2]EnergyCurve!$D$30:$D$300)=YEAR($A13),[2]EnergyCurve!$O$30:$O$300))+SUM(IF(YEAR([2]EnergyCurve!$D$30:$D$300)=YEAR($A13),[2]EnergyCurve!$P$30:$P$300))+SUM(IF(YEAR([2]EnergyCurve!$D$30:$D$300)=YEAR($A13),[2]EnergyCurve!$Q$30:$Q$300))+SUM(IF(YEAR([2]EnergyCurve!$D$30:$D$300)=YEAR($A13),[2]EnergyCurve!$R$30:$R$300))+SUM(IF(YEAR([2]OperatingCurve!$D$30:$D$300)=YEAR($A13),[2]OperatingCurve!$O$30:$O$300))</f>
        <v>3098142.02685547</v>
      </c>
      <c r="D13" s="45" t="n">
        <f aca="false" t="array" ref="D13:D13">SUM(IF(YEAR('[1]Pricing Summary'!$AB$12:$AB$250)=YEAR($A13),'[1]Pricing Summary'!$AO$12:$AO$248))</f>
        <v>6209.06889406468</v>
      </c>
      <c r="E13" s="46" t="n">
        <f aca="false">C13/D13</f>
        <v>498.970470406121</v>
      </c>
      <c r="F13" s="47" t="n">
        <f aca="false" t="array" ref="F13:F13">SUM(IF(YEAR('[1]Pricing Summary'!$AB$12:$AB$250)=YEAR($A13),'[1]Pricing Summary'!$AK$12:$AK$248))/12</f>
        <v>36.9031952602615</v>
      </c>
      <c r="G13" s="47" t="n">
        <f aca="false">VLOOKUP(B13,'[1]Pricing Summary'!P$17:Q$36,2)</f>
        <v>5.06697407488203</v>
      </c>
      <c r="H13" s="48" t="n">
        <f aca="false">F13/G13</f>
        <v>7.28308349616348</v>
      </c>
      <c r="I13" s="48" t="n">
        <v>7.09</v>
      </c>
      <c r="J13" s="49" t="n">
        <f aca="false">H13-I13</f>
        <v>0.193083496163477</v>
      </c>
      <c r="K13" s="50" t="n">
        <f aca="false">E13*24*H13/10000</f>
        <v>8.72170463541059</v>
      </c>
      <c r="L13" s="50" t="n">
        <f aca="false" t="array" ref="L13:L13">-(SUM(IF(YEAR([1]GasPosn!$A$12:$A$188)=YEAR(A13),[1]GasPosn!$D$12:$D$188))*1.055/D13*24+SUM(IF(YEAR([1]GasPosn!$A$329:$A$445)=YEAR(A13),[1]GasPosn!$D$329:$D$445))/D13*24)</f>
        <v>5.09743403279234</v>
      </c>
      <c r="M13" s="51" t="n">
        <f aca="false">L13/K13</f>
        <v>0.58445387064548</v>
      </c>
      <c r="N13" s="52" t="n">
        <f aca="false" t="array" ref="N13:N13">-(SUM(IF(YEAR([1]GasPosn!$A$200:$A$316)=YEAR(A13),[1]GasPosn!$D$200:$D$316))*1.055/D13*24+SUM(IF(YEAR([1]GasPosn!$A$329:$A$445)=YEAR(A13),[1]GasPosn!$D$329:$D$445))/D13*24)</f>
        <v>4.02083014811728</v>
      </c>
      <c r="O13" s="3"/>
      <c r="P13" s="40"/>
      <c r="Q13" s="41"/>
      <c r="R13" s="40"/>
      <c r="S13" s="42"/>
      <c r="T13" s="3"/>
      <c r="U13" s="3"/>
    </row>
    <row r="14" customFormat="false" ht="12.75" hidden="false" customHeight="false" outlineLevel="0" collapsed="false">
      <c r="A14" s="29" t="n">
        <v>39814</v>
      </c>
      <c r="B14" s="43" t="s">
        <v>31</v>
      </c>
      <c r="C14" s="44" t="n">
        <f aca="false" t="array" ref="C14:C14">SUM(IF(YEAR([2]EnergyCurve!$D$30:$D$300)=YEAR($A14),[2]EnergyCurve!$O$30:$O$300))+SUM(IF(YEAR([2]EnergyCurve!$D$30:$D$300)=YEAR($A14),[2]EnergyCurve!$P$30:$P$300))+SUM(IF(YEAR([2]EnergyCurve!$D$30:$D$300)=YEAR($A14),[2]EnergyCurve!$Q$30:$Q$300))+SUM(IF(YEAR([2]EnergyCurve!$D$30:$D$300)=YEAR($A14),[2]EnergyCurve!$R$30:$R$300))+SUM(IF(YEAR([2]OperatingCurve!$D$30:$D$300)=YEAR($A14),[2]OperatingCurve!$O$30:$O$300))</f>
        <v>2892796.22998047</v>
      </c>
      <c r="D14" s="45" t="n">
        <f aca="false" t="array" ref="D14:D14">SUM(IF(YEAR('[1]Pricing Summary'!$AB$12:$AB$250)=YEAR($A14),'[1]Pricing Summary'!$AO$12:$AO$248))</f>
        <v>5799.38248746769</v>
      </c>
      <c r="E14" s="46" t="n">
        <f aca="false">C14/D14</f>
        <v>498.811077943509</v>
      </c>
      <c r="F14" s="47" t="n">
        <f aca="false" t="array" ref="F14:F14">SUM(IF(YEAR('[1]Pricing Summary'!$AB$12:$AB$250)=YEAR($A14),'[1]Pricing Summary'!$AK$12:$AK$248))/12</f>
        <v>37.4928646936447</v>
      </c>
      <c r="G14" s="47" t="n">
        <f aca="false">VLOOKUP(B14,'[1]Pricing Summary'!P$17:Q$36,2)</f>
        <v>5.14646047021032</v>
      </c>
      <c r="H14" s="48" t="n">
        <f aca="false">F14/G14</f>
        <v>7.285174910148</v>
      </c>
      <c r="I14" s="48" t="n">
        <v>7.1</v>
      </c>
      <c r="J14" s="49" t="n">
        <f aca="false">H14-I14</f>
        <v>0.185174910147997</v>
      </c>
      <c r="K14" s="50" t="n">
        <f aca="false">E14*24*H14/10000</f>
        <v>8.72142227985103</v>
      </c>
      <c r="L14" s="50" t="n">
        <f aca="false" t="array" ref="L14:L14">-(SUM(IF(YEAR([1]GasPosn!$A$12:$A$188)=YEAR(A14),[1]GasPosn!$D$12:$D$188))*1.055/D14*24+SUM(IF(YEAR([1]GasPosn!$A$329:$A$445)=YEAR(A14),[1]GasPosn!$D$329:$D$445))/D14*24)</f>
        <v>5.09759307551966</v>
      </c>
      <c r="M14" s="51" t="n">
        <f aca="false">L14/K14</f>
        <v>0.584491028177428</v>
      </c>
      <c r="N14" s="52" t="n">
        <f aca="false" t="array" ref="N14:N14">-(SUM(IF(YEAR([1]GasPosn!$A$200:$A$316)=YEAR(A14),[1]GasPosn!$D$200:$D$316))*1.055/D14*24+SUM(IF(YEAR([1]GasPosn!$A$329:$A$445)=YEAR(A14),[1]GasPosn!$D$329:$D$445))/D14*24)</f>
        <v>4.02142903374639</v>
      </c>
      <c r="O14" s="3"/>
      <c r="P14" s="40"/>
      <c r="Q14" s="41"/>
      <c r="R14" s="40"/>
      <c r="S14" s="42"/>
      <c r="T14" s="3"/>
      <c r="U14" s="3"/>
    </row>
    <row r="15" customFormat="false" ht="12.75" hidden="false" customHeight="false" outlineLevel="0" collapsed="false">
      <c r="A15" s="29" t="n">
        <v>40179</v>
      </c>
      <c r="B15" s="43" t="s">
        <v>32</v>
      </c>
      <c r="C15" s="44" t="n">
        <f aca="false" t="array" ref="C15:C15">SUM(IF(YEAR([2]EnergyCurve!$D$30:$D$300)=YEAR($A15),[2]EnergyCurve!$O$30:$O$300))+SUM(IF(YEAR([2]EnergyCurve!$D$30:$D$300)=YEAR($A15),[2]EnergyCurve!$P$30:$P$300))+SUM(IF(YEAR([2]EnergyCurve!$D$30:$D$300)=YEAR($A15),[2]EnergyCurve!$Q$30:$Q$300))+SUM(IF(YEAR([2]EnergyCurve!$D$30:$D$300)=YEAR($A15),[2]EnergyCurve!$R$30:$R$300))+SUM(IF(YEAR([2]OperatingCurve!$D$30:$D$300)=YEAR($A15),[2]OperatingCurve!$O$30:$O$300))</f>
        <v>2728632.37255859</v>
      </c>
      <c r="D15" s="45" t="n">
        <f aca="false" t="array" ref="D15:D15">SUM(IF(YEAR('[1]Pricing Summary'!$AB$12:$AB$250)=YEAR($A15),'[1]Pricing Summary'!$AO$12:$AO$248))</f>
        <v>5413.24298091846</v>
      </c>
      <c r="E15" s="46" t="n">
        <f aca="false">C15/D15</f>
        <v>504.066117515314</v>
      </c>
      <c r="F15" s="47" t="n">
        <f aca="false" t="array" ref="F15:F15">SUM(IF(YEAR('[1]Pricing Summary'!$AB$12:$AB$250)=YEAR($A15),'[1]Pricing Summary'!$AK$12:$AK$248))/12</f>
        <v>38.0994067315254</v>
      </c>
      <c r="G15" s="47" t="n">
        <f aca="false">VLOOKUP(B15,'[1]Pricing Summary'!P$17:Q$36,2)</f>
        <v>5.22943936473855</v>
      </c>
      <c r="H15" s="48" t="n">
        <f aca="false">F15/G15</f>
        <v>7.28556238521951</v>
      </c>
      <c r="I15" s="48" t="n">
        <v>7.14</v>
      </c>
      <c r="J15" s="49" t="n">
        <f aca="false">H15-I15</f>
        <v>0.145562385219513</v>
      </c>
      <c r="K15" s="50" t="n">
        <f aca="false">E15*24*H15/10000</f>
        <v>8.81377234903971</v>
      </c>
      <c r="L15" s="50" t="n">
        <f aca="false" t="array" ref="L15:L15">-(SUM(IF(YEAR([1]GasPosn!$A$12:$A$188)=YEAR(A15),[1]GasPosn!$D$12:$D$188))*1.055/D15*24+SUM(IF(YEAR([1]GasPosn!$A$329:$A$445)=YEAR(A15),[1]GasPosn!$D$329:$D$445))/D15*24)</f>
        <v>5.09368183056282</v>
      </c>
      <c r="M15" s="51" t="n">
        <f aca="false">L15/K15</f>
        <v>0.577923008315253</v>
      </c>
      <c r="N15" s="52" t="n">
        <f aca="false" t="array" ref="N15:N15">-(SUM(IF(YEAR([1]GasPosn!$A$200:$A$316)=YEAR(A15),[1]GasPosn!$D$200:$D$316))*1.055/D15*24+SUM(IF(YEAR([1]GasPosn!$A$329:$A$445)=YEAR(A15),[1]GasPosn!$D$329:$D$445))/D15*24)</f>
        <v>4.02206865415039</v>
      </c>
      <c r="O15" s="3"/>
      <c r="P15" s="40"/>
      <c r="Q15" s="41"/>
      <c r="R15" s="40"/>
      <c r="S15" s="42"/>
      <c r="T15" s="3"/>
      <c r="U15" s="3"/>
    </row>
    <row r="16" customFormat="false" ht="12.75" hidden="false" customHeight="false" outlineLevel="0" collapsed="false">
      <c r="A16" s="29" t="n">
        <v>40544</v>
      </c>
      <c r="B16" s="43" t="s">
        <v>33</v>
      </c>
      <c r="C16" s="44" t="n">
        <f aca="false" t="array" ref="C16:C16">SUM(IF(YEAR([2]EnergyCurve!$D$30:$D$300)=YEAR($A16),[2]EnergyCurve!$O$30:$O$300))+SUM(IF(YEAR([2]EnergyCurve!$D$30:$D$300)=YEAR($A16),[2]EnergyCurve!$P$30:$P$300))+SUM(IF(YEAR([2]EnergyCurve!$D$30:$D$300)=YEAR($A16),[2]EnergyCurve!$Q$30:$Q$300))+SUM(IF(YEAR([2]EnergyCurve!$D$30:$D$300)=YEAR($A16),[2]EnergyCurve!$R$30:$R$300))+SUM(IF(YEAR([2]OperatingCurve!$D$30:$D$300)=YEAR($A16),[2]OperatingCurve!$O$30:$O$300))</f>
        <v>2646205.57641602</v>
      </c>
      <c r="D16" s="45" t="n">
        <f aca="false" t="array" ref="D16:D16">SUM(IF(YEAR('[1]Pricing Summary'!$AB$12:$AB$250)=YEAR($A16),'[1]Pricing Summary'!$AO$12:$AO$248))</f>
        <v>5035.40372744491</v>
      </c>
      <c r="E16" s="46" t="n">
        <f aca="false">C16/D16</f>
        <v>525.520041619139</v>
      </c>
      <c r="F16" s="47" t="n">
        <f aca="false" t="array" ref="F16:F16">SUM(IF(YEAR('[1]Pricing Summary'!$AB$12:$AB$250)=YEAR($A16),'[1]Pricing Summary'!$AK$12:$AK$248))/12</f>
        <v>33.8002204994577</v>
      </c>
      <c r="G16" s="47" t="n">
        <f aca="false">VLOOKUP(B16,'[1]Pricing Summary'!P$17:Q$36,2)</f>
        <v>5.36210187062694</v>
      </c>
      <c r="H16" s="48" t="n">
        <f aca="false">F16/G16</f>
        <v>6.30353941699839</v>
      </c>
      <c r="I16" s="48" t="n">
        <v>7.11</v>
      </c>
      <c r="J16" s="49" t="n">
        <f aca="false">H16-I16</f>
        <v>-0.806460583001608</v>
      </c>
      <c r="K16" s="50" t="n">
        <f aca="false">E16*24*H16/10000</f>
        <v>7.95032711224531</v>
      </c>
      <c r="L16" s="50" t="n">
        <f aca="false" t="array" ref="L16:L16">-(SUM(IF(YEAR([1]GasPosn!$A$12:$A$188)=YEAR(A16),[1]GasPosn!$D$12:$D$188))*1.055/D16*24+SUM(IF(YEAR([1]GasPosn!$A$329:$A$445)=YEAR(A16),[1]GasPosn!$D$329:$D$445))/D16*24)</f>
        <v>2.49231076105679</v>
      </c>
      <c r="M16" s="51" t="n">
        <f aca="false">L16/K16</f>
        <v>0.313485310210452</v>
      </c>
      <c r="N16" s="53" t="n">
        <f aca="false" t="array" ref="N16:N16">-(SUM(IF(YEAR([1]GasPosn!$A$200:$A$316)=YEAR(A16),[1]GasPosn!$D$200:$D$316))*1.055/D16*24+SUM(IF(YEAR([1]GasPosn!$A$329:$A$445)=YEAR(A16),[1]GasPosn!$D$329:$D$445))/D16*24)</f>
        <v>-0</v>
      </c>
      <c r="O16" s="3"/>
      <c r="P16" s="40"/>
      <c r="Q16" s="41"/>
      <c r="R16" s="40"/>
      <c r="S16" s="42"/>
      <c r="T16" s="3"/>
      <c r="U16" s="3"/>
    </row>
    <row r="17" customFormat="false" ht="12.75" hidden="false" customHeight="false" outlineLevel="0" collapsed="false">
      <c r="A17" s="29" t="n">
        <v>40909</v>
      </c>
      <c r="B17" s="43" t="s">
        <v>34</v>
      </c>
      <c r="C17" s="44" t="n">
        <f aca="false" t="array" ref="C17:C17">SUM(IF(YEAR([2]EnergyCurve!$D$30:$D$300)=YEAR($A17),[2]EnergyCurve!$O$30:$O$300))+SUM(IF(YEAR([2]EnergyCurve!$D$30:$D$300)=YEAR($A17),[2]EnergyCurve!$P$30:$P$300))+SUM(IF(YEAR([2]EnergyCurve!$D$30:$D$300)=YEAR($A17),[2]EnergyCurve!$Q$30:$Q$300))+SUM(IF(YEAR([2]EnergyCurve!$D$30:$D$300)=YEAR($A17),[2]EnergyCurve!$R$30:$R$300))+SUM(IF(YEAR([2]OperatingCurve!$D$30:$D$300)=YEAR($A17),[2]OperatingCurve!$O$30:$O$300))</f>
        <v>2476552.28125</v>
      </c>
      <c r="D17" s="45" t="n">
        <f aca="false" t="array" ref="D17:D17">SUM(IF(YEAR('[1]Pricing Summary'!$AB$12:$AB$250)=YEAR($A17),'[1]Pricing Summary'!$AO$12:$AO$248))</f>
        <v>4707.52171290564</v>
      </c>
      <c r="E17" s="46" t="n">
        <f aca="false">C17/D17</f>
        <v>526.084091011316</v>
      </c>
      <c r="F17" s="47" t="n">
        <f aca="false" t="array" ref="F17:F17">SUM(IF(YEAR('[1]Pricing Summary'!$AB$12:$AB$250)=YEAR($A17),'[1]Pricing Summary'!$AK$12:$AK$248))/12</f>
        <v>33.775294702818</v>
      </c>
      <c r="G17" s="47" t="n">
        <f aca="false">VLOOKUP(B17,'[1]Pricing Summary'!P$17:Q$36,2)</f>
        <v>5.47663293462417</v>
      </c>
      <c r="H17" s="48" t="n">
        <f aca="false">F17/G17</f>
        <v>6.16716422407736</v>
      </c>
      <c r="I17" s="48" t="n">
        <v>7.08</v>
      </c>
      <c r="J17" s="49" t="n">
        <f aca="false">H17-I17</f>
        <v>-0.912835775922636</v>
      </c>
      <c r="K17" s="50" t="n">
        <f aca="false">E17*24*H17/10000</f>
        <v>7.786672763859</v>
      </c>
      <c r="L17" s="50" t="n">
        <f aca="false" t="array" ref="L17:L17">-(SUM(IF(YEAR([1]GasPosn!$A$12:$A$188)=YEAR(A17),[1]GasPosn!$D$12:$D$188))*1.055/D17*24+SUM(IF(YEAR([1]GasPosn!$A$329:$A$445)=YEAR(A17),[1]GasPosn!$D$329:$D$445))/D17*24)</f>
        <v>2.49261287546618</v>
      </c>
      <c r="M17" s="51" t="n">
        <f aca="false">L17/K17</f>
        <v>0.320112704239399</v>
      </c>
      <c r="N17" s="53" t="n">
        <f aca="false" t="array" ref="N17:N17">-(SUM(IF(YEAR([1]GasPosn!$A$200:$A$316)=YEAR(A17),[1]GasPosn!$D$200:$D$316))*1.055/D17*24+SUM(IF(YEAR([1]GasPosn!$A$329:$A$445)=YEAR(A17),[1]GasPosn!$D$329:$D$445))/D17*24)</f>
        <v>-0</v>
      </c>
      <c r="O17" s="3"/>
      <c r="P17" s="40"/>
      <c r="Q17" s="41"/>
      <c r="R17" s="40"/>
      <c r="S17" s="42"/>
      <c r="T17" s="3"/>
      <c r="U17" s="3"/>
    </row>
    <row r="18" customFormat="false" ht="12.75" hidden="false" customHeight="false" outlineLevel="0" collapsed="false">
      <c r="A18" s="29" t="n">
        <v>41275</v>
      </c>
      <c r="B18" s="43" t="s">
        <v>35</v>
      </c>
      <c r="C18" s="44" t="n">
        <f aca="false" t="array" ref="C18:C18">SUM(IF(YEAR([2]EnergyCurve!$D$30:$D$300)=YEAR($A18),[2]EnergyCurve!$O$30:$O$300))+SUM(IF(YEAR([2]EnergyCurve!$D$30:$D$300)=YEAR($A18),[2]EnergyCurve!$P$30:$P$300))+SUM(IF(YEAR([2]EnergyCurve!$D$30:$D$300)=YEAR($A18),[2]EnergyCurve!$Q$30:$Q$300))+SUM(IF(YEAR([2]EnergyCurve!$D$30:$D$300)=YEAR($A18),[2]EnergyCurve!$R$30:$R$300))+SUM(IF(YEAR([2]OperatingCurve!$D$30:$D$300)=YEAR($A18),[2]OperatingCurve!$O$30:$O$300))</f>
        <v>2299934.90966797</v>
      </c>
      <c r="D18" s="45" t="n">
        <f aca="false" t="array" ref="D18:D18">SUM(IF(YEAR('[1]Pricing Summary'!$AB$12:$AB$250)=YEAR($A18),'[1]Pricing Summary'!$AO$12:$AO$248))</f>
        <v>4389.27862369243</v>
      </c>
      <c r="E18" s="46" t="n">
        <f aca="false">C18/D18</f>
        <v>523.989271779966</v>
      </c>
      <c r="F18" s="47" t="n">
        <f aca="false" t="array" ref="F18:F18">SUM(IF(YEAR('[1]Pricing Summary'!$AB$12:$AB$250)=YEAR($A18),'[1]Pricing Summary'!$AK$12:$AK$248))/12</f>
        <v>33.7965566314702</v>
      </c>
      <c r="G18" s="47" t="n">
        <f aca="false">VLOOKUP(B18,'[1]Pricing Summary'!P$17:Q$36,2)</f>
        <v>5.57778407787856</v>
      </c>
      <c r="H18" s="48" t="n">
        <f aca="false">F18/G18</f>
        <v>6.05913677539205</v>
      </c>
      <c r="I18" s="48" t="n">
        <v>7.04</v>
      </c>
      <c r="J18" s="49" t="n">
        <f aca="false">H18-I18</f>
        <v>-0.980863224607951</v>
      </c>
      <c r="K18" s="50" t="n">
        <f aca="false">E18*24*H18/10000</f>
        <v>7.61981439972695</v>
      </c>
      <c r="L18" s="50" t="n">
        <f aca="false" t="array" ref="L18:L18">-(SUM(IF(YEAR([1]GasPosn!$A$12:$A$188)=YEAR(A18),[1]GasPosn!$D$12:$D$188))*1.055/D18*24+SUM(IF(YEAR([1]GasPosn!$A$329:$A$445)=YEAR(A18),[1]GasPosn!$D$329:$D$445))/D18*24)</f>
        <v>2.49275252922278</v>
      </c>
      <c r="M18" s="51" t="n">
        <f aca="false">L18/K18</f>
        <v>0.327140846017471</v>
      </c>
      <c r="N18" s="53" t="n">
        <f aca="false" t="array" ref="N18:N18">-(SUM(IF(YEAR([1]GasPosn!$A$200:$A$316)=YEAR(A18),[1]GasPosn!$D$200:$D$316))*1.055/D18*24+SUM(IF(YEAR([1]GasPosn!$A$329:$A$445)=YEAR(A18),[1]GasPosn!$D$329:$D$445))/D18*24)</f>
        <v>-0</v>
      </c>
      <c r="O18" s="3"/>
      <c r="P18" s="40"/>
      <c r="Q18" s="41"/>
      <c r="R18" s="40"/>
      <c r="S18" s="42"/>
      <c r="T18" s="3"/>
      <c r="U18" s="3"/>
    </row>
    <row r="19" customFormat="false" ht="12.75" hidden="false" customHeight="false" outlineLevel="0" collapsed="false">
      <c r="A19" s="29" t="n">
        <v>41640</v>
      </c>
      <c r="B19" s="43" t="s">
        <v>36</v>
      </c>
      <c r="C19" s="44" t="n">
        <f aca="false" t="array" ref="C19:C19">SUM(IF(YEAR([2]EnergyCurve!$D$30:$D$300)=YEAR($A19),[2]EnergyCurve!$O$30:$O$300))+SUM(IF(YEAR([2]EnergyCurve!$D$30:$D$300)=YEAR($A19),[2]EnergyCurve!$P$30:$P$300))+SUM(IF(YEAR([2]EnergyCurve!$D$30:$D$300)=YEAR($A19),[2]EnergyCurve!$Q$30:$Q$300))+SUM(IF(YEAR([2]EnergyCurve!$D$30:$D$300)=YEAR($A19),[2]EnergyCurve!$R$30:$R$300))+SUM(IF(YEAR([2]OperatingCurve!$D$30:$D$300)=YEAR($A19),[2]OperatingCurve!$O$30:$O$300))</f>
        <v>2147036.47998047</v>
      </c>
      <c r="D19" s="45" t="n">
        <f aca="false" t="array" ref="D19:D19">SUM(IF(YEAR('[1]Pricing Summary'!$AB$12:$AB$250)=YEAR($A19),'[1]Pricing Summary'!$AO$12:$AO$248))</f>
        <v>4098.05967474243</v>
      </c>
      <c r="E19" s="46" t="n">
        <f aca="false">C19/D19</f>
        <v>523.915377126716</v>
      </c>
      <c r="F19" s="47" t="n">
        <f aca="false" t="array" ref="F19:F19">SUM(IF(YEAR('[1]Pricing Summary'!$AB$12:$AB$250)=YEAR($A19),'[1]Pricing Summary'!$AK$12:$AK$248))/12</f>
        <v>33.7977354668023</v>
      </c>
      <c r="G19" s="47" t="n">
        <f aca="false">VLOOKUP(B19,'[1]Pricing Summary'!P$17:Q$36,2)</f>
        <v>5.68315385375026</v>
      </c>
      <c r="H19" s="48" t="n">
        <f aca="false">F19/G19</f>
        <v>5.94700343093817</v>
      </c>
      <c r="I19" s="48" t="n">
        <v>7.03</v>
      </c>
      <c r="J19" s="49" t="n">
        <f aca="false">H19-I19</f>
        <v>-1.08299656906183</v>
      </c>
      <c r="K19" s="50" t="n">
        <f aca="false">E19*24*H19/10000</f>
        <v>7.47774370870523</v>
      </c>
      <c r="L19" s="50" t="n">
        <f aca="false" t="array" ref="L19:L19">-(SUM(IF(YEAR([1]GasPosn!$A$12:$A$188)=YEAR(A19),[1]GasPosn!$D$12:$D$188))*1.055/D19*24+SUM(IF(YEAR([1]GasPosn!$A$329:$A$445)=YEAR(A19),[1]GasPosn!$D$329:$D$445))/D19*24)</f>
        <v>2.49292148072102</v>
      </c>
      <c r="M19" s="51" t="n">
        <f aca="false">L19/K19</f>
        <v>0.333378834289129</v>
      </c>
      <c r="N19" s="53" t="n">
        <f aca="false" t="array" ref="N19:N19">-(SUM(IF(YEAR([1]GasPosn!$A$200:$A$316)=YEAR(A19),[1]GasPosn!$D$200:$D$316))*1.055/D19*24+SUM(IF(YEAR([1]GasPosn!$A$329:$A$445)=YEAR(A19),[1]GasPosn!$D$329:$D$445))/D19*24)</f>
        <v>-0</v>
      </c>
      <c r="O19" s="3"/>
      <c r="P19" s="40"/>
      <c r="Q19" s="41"/>
      <c r="R19" s="40"/>
      <c r="S19" s="42"/>
      <c r="T19" s="3"/>
      <c r="U19" s="3"/>
    </row>
    <row r="20" customFormat="false" ht="12.75" hidden="false" customHeight="false" outlineLevel="0" collapsed="false">
      <c r="A20" s="29" t="n">
        <v>42005</v>
      </c>
      <c r="B20" s="43" t="s">
        <v>37</v>
      </c>
      <c r="C20" s="44" t="n">
        <f aca="false" t="array" ref="C20:C20">SUM(IF(YEAR([2]EnergyCurve!$D$30:$D$300)=YEAR($A20),[2]EnergyCurve!$O$30:$O$300))+SUM(IF(YEAR([2]EnergyCurve!$D$30:$D$300)=YEAR($A20),[2]EnergyCurve!$P$30:$P$300))+SUM(IF(YEAR([2]EnergyCurve!$D$30:$D$300)=YEAR($A20),[2]EnergyCurve!$Q$30:$Q$300))+SUM(IF(YEAR([2]EnergyCurve!$D$30:$D$300)=YEAR($A20),[2]EnergyCurve!$R$30:$R$300))+SUM(IF(YEAR([2]OperatingCurve!$D$30:$D$300)=YEAR($A20),[2]OperatingCurve!$O$30:$O$300))</f>
        <v>2002081.68139648</v>
      </c>
      <c r="D20" s="45" t="n">
        <f aca="false" t="array" ref="D20:D20">SUM(IF(YEAR('[1]Pricing Summary'!$AB$12:$AB$250)=YEAR($A20),'[1]Pricing Summary'!$AO$12:$AO$248))</f>
        <v>3820.5182660909</v>
      </c>
      <c r="E20" s="46" t="n">
        <f aca="false">C20/D20</f>
        <v>524.034055579843</v>
      </c>
      <c r="F20" s="47" t="n">
        <f aca="false" t="array" ref="F20:F20">SUM(IF(YEAR('[1]Pricing Summary'!$AB$12:$AB$250)=YEAR($A20),'[1]Pricing Summary'!$AK$12:$AK$248))/12</f>
        <v>33.8024615469121</v>
      </c>
      <c r="G20" s="47" t="n">
        <f aca="false">VLOOKUP(B20,'[1]Pricing Summary'!P$17:Q$36,2)</f>
        <v>5.74153890164692</v>
      </c>
      <c r="H20" s="48" t="n">
        <f aca="false">F20/G20</f>
        <v>5.88735217612408</v>
      </c>
      <c r="I20" s="48" t="n">
        <v>7</v>
      </c>
      <c r="J20" s="49" t="n">
        <f aca="false">H20-I20</f>
        <v>-1.11264782387592</v>
      </c>
      <c r="K20" s="50" t="n">
        <f aca="false">E20*24*H20/10000</f>
        <v>7.40441528995468</v>
      </c>
      <c r="L20" s="50" t="n">
        <f aca="false" t="array" ref="L20:L20">-(SUM(IF(YEAR([1]GasPosn!$A$12:$A$188)=YEAR(A20),[1]GasPosn!$D$12:$D$188))*1.055/D20*24+SUM(IF(YEAR([1]GasPosn!$A$329:$A$445)=YEAR(A20),[1]GasPosn!$D$329:$D$445))/D20*24)</f>
        <v>2.49309038009813</v>
      </c>
      <c r="M20" s="51" t="n">
        <f aca="false">L20/K20</f>
        <v>0.336703207811752</v>
      </c>
      <c r="N20" s="53" t="n">
        <f aca="false" t="array" ref="N20:N20">-(SUM(IF(YEAR([1]GasPosn!$A$200:$A$316)=YEAR(A20),[1]GasPosn!$D$200:$D$316))*1.055/D20*24+SUM(IF(YEAR([1]GasPosn!$A$329:$A$445)=YEAR(A20),[1]GasPosn!$D$329:$D$445))/D20*24)</f>
        <v>-0</v>
      </c>
      <c r="O20" s="3"/>
      <c r="P20" s="40"/>
      <c r="Q20" s="41"/>
      <c r="R20" s="40"/>
      <c r="S20" s="42"/>
      <c r="T20" s="3"/>
      <c r="U20" s="3"/>
    </row>
    <row r="21" customFormat="false" ht="12.75" hidden="false" customHeight="false" outlineLevel="0" collapsed="false">
      <c r="A21" s="29" t="n">
        <v>42370</v>
      </c>
      <c r="B21" s="43" t="s">
        <v>38</v>
      </c>
      <c r="C21" s="44" t="n">
        <f aca="false" t="array" ref="C21:C21">SUM(IF(YEAR([2]EnergyCurve!$D$30:$D$300)=YEAR($A21),[2]EnergyCurve!$O$30:$O$300))+SUM(IF(YEAR([2]EnergyCurve!$D$30:$D$300)=YEAR($A21),[2]EnergyCurve!$P$30:$P$300))+SUM(IF(YEAR([2]EnergyCurve!$D$30:$D$300)=YEAR($A21),[2]EnergyCurve!$Q$30:$Q$300))+SUM(IF(YEAR([2]EnergyCurve!$D$30:$D$300)=YEAR($A21),[2]EnergyCurve!$R$30:$R$300))+SUM(IF(YEAR([2]OperatingCurve!$D$30:$D$300)=YEAR($A21),[2]OperatingCurve!$O$30:$O$300))</f>
        <v>1866420.8581543</v>
      </c>
      <c r="D21" s="45" t="n">
        <f aca="false" t="array" ref="D21:D21">SUM(IF(YEAR('[1]Pricing Summary'!$AB$12:$AB$250)=YEAR($A21),'[1]Pricing Summary'!$AO$12:$AO$248))</f>
        <v>3565.91736663574</v>
      </c>
      <c r="E21" s="46" t="n">
        <f aca="false">C21/D21</f>
        <v>523.405526896763</v>
      </c>
      <c r="F21" s="47" t="n">
        <f aca="false" t="array" ref="F21:F21">SUM(IF(YEAR('[1]Pricing Summary'!$AB$12:$AB$250)=YEAR($A21),'[1]Pricing Summary'!$AK$12:$AK$248))/12</f>
        <v>33.8010312871177</v>
      </c>
      <c r="G21" s="47" t="n">
        <f aca="false">VLOOKUP(B21,'[1]Pricing Summary'!P$17:Q$36,2)</f>
        <v>5.90878194968365</v>
      </c>
      <c r="H21" s="48" t="n">
        <f aca="false">F21/G21</f>
        <v>5.72047362298204</v>
      </c>
      <c r="I21" s="48" t="n">
        <v>7</v>
      </c>
      <c r="J21" s="49" t="n">
        <f aca="false">H21-I21</f>
        <v>-1.27952637701796</v>
      </c>
      <c r="K21" s="50" t="n">
        <f aca="false">E21*24*H21/10000</f>
        <v>7.18590602576627</v>
      </c>
      <c r="L21" s="54" t="n">
        <f aca="false" t="array" ref="L21:L21">-(SUM(IF(YEAR([1]GasPosn!$A$12:$A$188)=YEAR(A21),[1]GasPosn!$D$12:$D$188))*1.055/D21*24+SUM(IF(YEAR([1]GasPosn!$A$329:$A$445)=YEAR(A21),[1]GasPosn!$D$329:$D$445))/D21*24)</f>
        <v>-0</v>
      </c>
      <c r="M21" s="51" t="n">
        <f aca="false">L21/K21</f>
        <v>-0</v>
      </c>
      <c r="N21" s="53" t="n">
        <f aca="false" t="array" ref="N21:N21">-(SUM(IF(YEAR([1]GasPosn!$A$200:$A$316)=YEAR(A21),[1]GasPosn!$D$200:$D$316))*1.055/D21*24+SUM(IF(YEAR([1]GasPosn!$A$329:$A$445)=YEAR(A21),[1]GasPosn!$D$329:$D$445))/D21*24)</f>
        <v>-0</v>
      </c>
      <c r="O21" s="3"/>
      <c r="P21" s="40"/>
      <c r="Q21" s="41"/>
      <c r="R21" s="40"/>
      <c r="S21" s="42"/>
      <c r="T21" s="3"/>
      <c r="U21" s="3"/>
    </row>
    <row r="22" customFormat="false" ht="12.75" hidden="false" customHeight="false" outlineLevel="0" collapsed="false">
      <c r="A22" s="29" t="n">
        <v>42736</v>
      </c>
      <c r="B22" s="43" t="s">
        <v>39</v>
      </c>
      <c r="C22" s="44" t="n">
        <f aca="false" t="array" ref="C22:C22">SUM(IF(YEAR([2]EnergyCurve!$D$30:$D$300)=YEAR($A22),[2]EnergyCurve!$O$30:$O$300))+SUM(IF(YEAR([2]EnergyCurve!$D$30:$D$300)=YEAR($A22),[2]EnergyCurve!$P$30:$P$300))+SUM(IF(YEAR([2]EnergyCurve!$D$30:$D$300)=YEAR($A22),[2]EnergyCurve!$Q$30:$Q$300))+SUM(IF(YEAR([2]EnergyCurve!$D$30:$D$300)=YEAR($A22),[2]EnergyCurve!$R$30:$R$300))+SUM(IF(YEAR([2]OperatingCurve!$D$30:$D$300)=YEAR($A22),[2]OperatingCurve!$O$30:$O$300))</f>
        <v>1735438.90258789</v>
      </c>
      <c r="D22" s="45" t="n">
        <f aca="false" t="array" ref="D22:D22">SUM(IF(YEAR('[1]Pricing Summary'!$AB$12:$AB$250)=YEAR($A22),'[1]Pricing Summary'!$AO$12:$AO$248))</f>
        <v>3321.10190193312</v>
      </c>
      <c r="E22" s="46" t="n">
        <f aca="false">C22/D22</f>
        <v>522.549127919784</v>
      </c>
      <c r="F22" s="47" t="n">
        <f aca="false" t="array" ref="F22:F22">SUM(IF(YEAR('[1]Pricing Summary'!$AB$12:$AB$250)=YEAR($A22),'[1]Pricing Summary'!$AK$12:$AK$248))/12</f>
        <v>33.7715582572955</v>
      </c>
      <c r="G22" s="47" t="n">
        <f aca="false">VLOOKUP(B22,'[1]Pricing Summary'!P$17:Q$36,2)</f>
        <v>6.06051747397223</v>
      </c>
      <c r="H22" s="48" t="n">
        <f aca="false">F22/G22</f>
        <v>5.5723885629127</v>
      </c>
      <c r="I22" s="48" t="n">
        <v>7</v>
      </c>
      <c r="J22" s="49" t="n">
        <f aca="false">H22-I22</f>
        <v>-1.4276114370873</v>
      </c>
      <c r="K22" s="50" t="n">
        <f aca="false">E22*24*H22/10000</f>
        <v>6.98843228155251</v>
      </c>
      <c r="L22" s="54" t="n">
        <f aca="false" t="array" ref="L22:L22">-(SUM(IF(YEAR([1]GasPosn!$A$12:$A$188)=YEAR(A22),[1]GasPosn!$D$12:$D$188))*1.055/D22*24+SUM(IF(YEAR([1]GasPosn!$A$329:$A$445)=YEAR(A22),[1]GasPosn!$D$329:$D$445))/D22*24)</f>
        <v>-0</v>
      </c>
      <c r="M22" s="51" t="n">
        <f aca="false">L22/K22</f>
        <v>-0</v>
      </c>
      <c r="N22" s="53" t="n">
        <f aca="false" t="array" ref="N22:N22">-(SUM(IF(YEAR([1]GasPosn!$A$200:$A$316)=YEAR(A22),[1]GasPosn!$D$200:$D$316))*1.055/D22*24+SUM(IF(YEAR([1]GasPosn!$A$329:$A$445)=YEAR(A22),[1]GasPosn!$D$329:$D$445))/D22*24)</f>
        <v>-0</v>
      </c>
      <c r="O22" s="3"/>
      <c r="P22" s="40"/>
      <c r="Q22" s="41"/>
      <c r="R22" s="40"/>
      <c r="S22" s="42"/>
      <c r="T22" s="3"/>
      <c r="U22" s="3"/>
    </row>
    <row r="23" customFormat="false" ht="12.75" hidden="false" customHeight="false" outlineLevel="0" collapsed="false">
      <c r="A23" s="29" t="n">
        <v>43101</v>
      </c>
      <c r="B23" s="43" t="s">
        <v>40</v>
      </c>
      <c r="C23" s="44" t="n">
        <f aca="false" t="array" ref="C23:C23">SUM(IF(YEAR([2]EnergyCurve!$D$30:$D$300)=YEAR($A23),[2]EnergyCurve!$O$30:$O$300))+SUM(IF(YEAR([2]EnergyCurve!$D$30:$D$300)=YEAR($A23),[2]EnergyCurve!$P$30:$P$300))+SUM(IF(YEAR([2]EnergyCurve!$D$30:$D$300)=YEAR($A23),[2]EnergyCurve!$Q$30:$Q$300))+SUM(IF(YEAR([2]EnergyCurve!$D$30:$D$300)=YEAR($A23),[2]EnergyCurve!$R$30:$R$300))+SUM(IF(YEAR([2]OperatingCurve!$D$30:$D$300)=YEAR($A23),[2]OperatingCurve!$O$30:$O$300))</f>
        <v>1626047.98608398</v>
      </c>
      <c r="D23" s="45" t="n">
        <f aca="false" t="array" ref="D23:D23">SUM(IF(YEAR('[1]Pricing Summary'!$AB$12:$AB$250)=YEAR($A23),'[1]Pricing Summary'!$AO$12:$AO$248))</f>
        <v>3112.09376181708</v>
      </c>
      <c r="E23" s="46" t="n">
        <f aca="false">C23/D23</f>
        <v>522.493250696461</v>
      </c>
      <c r="F23" s="47" t="n">
        <f aca="false" t="array" ref="F23:F23">SUM(IF(YEAR('[1]Pricing Summary'!$AB$12:$AB$250)=YEAR($A23),'[1]Pricing Summary'!$AK$12:$AK$248))/12</f>
        <v>33.7982155658464</v>
      </c>
      <c r="G23" s="47" t="n">
        <f aca="false">VLOOKUP(B23,'[1]Pricing Summary'!P$17:Q$36,2)</f>
        <v>6.18456615778576</v>
      </c>
      <c r="H23" s="48" t="n">
        <f aca="false">F23/G23</f>
        <v>5.46492909988484</v>
      </c>
      <c r="I23" s="48" t="n">
        <v>7</v>
      </c>
      <c r="J23" s="49" t="n">
        <f aca="false">H23-I23</f>
        <v>-1.53507090011516</v>
      </c>
      <c r="K23" s="50" t="n">
        <f aca="false">E23*24*H23/10000</f>
        <v>6.85293256853884</v>
      </c>
      <c r="L23" s="54" t="n">
        <f aca="false" t="array" ref="L23:L23">-(SUM(IF(YEAR([1]GasPosn!$A$12:$A$188)=YEAR(A23),[1]GasPosn!$D$12:$D$188))*1.055/D23*24+SUM(IF(YEAR([1]GasPosn!$A$329:$A$445)=YEAR(A23),[1]GasPosn!$D$329:$D$445))/D23*24)</f>
        <v>-0</v>
      </c>
      <c r="M23" s="51" t="n">
        <f aca="false">L23/K23</f>
        <v>-0</v>
      </c>
      <c r="N23" s="53" t="n">
        <f aca="false" t="array" ref="N23:N23">-(SUM(IF(YEAR([1]GasPosn!$A$200:$A$316)=YEAR(A23),[1]GasPosn!$D$200:$D$316))*1.055/D23*24+SUM(IF(YEAR([1]GasPosn!$A$329:$A$445)=YEAR(A23),[1]GasPosn!$D$329:$D$445))/D23*24)</f>
        <v>-0</v>
      </c>
      <c r="O23" s="3"/>
      <c r="P23" s="40"/>
      <c r="Q23" s="41"/>
      <c r="R23" s="40"/>
      <c r="S23" s="42"/>
      <c r="T23" s="3"/>
      <c r="U23" s="3"/>
    </row>
    <row r="24" customFormat="false" ht="12.75" hidden="false" customHeight="false" outlineLevel="0" collapsed="false">
      <c r="A24" s="29" t="n">
        <v>43466</v>
      </c>
      <c r="B24" s="43" t="s">
        <v>41</v>
      </c>
      <c r="C24" s="44" t="n">
        <f aca="false" t="array" ref="C24:C24">SUM(IF(YEAR([2]EnergyCurve!$D$30:$D$300)=YEAR($A24),[2]EnergyCurve!$O$30:$O$300))+SUM(IF(YEAR([2]EnergyCurve!$D$30:$D$300)=YEAR($A24),[2]EnergyCurve!$P$30:$P$300))+SUM(IF(YEAR([2]EnergyCurve!$D$30:$D$300)=YEAR($A24),[2]EnergyCurve!$Q$30:$Q$300))+SUM(IF(YEAR([2]EnergyCurve!$D$30:$D$300)=YEAR($A24),[2]EnergyCurve!$R$30:$R$300))+SUM(IF(YEAR([2]OperatingCurve!$D$30:$D$300)=YEAR($A24),[2]OperatingCurve!$O$30:$O$300))</f>
        <v>1476713.45166016</v>
      </c>
      <c r="D24" s="45" t="n">
        <f aca="false" t="array" ref="D24:D24">SUM(IF(YEAR('[1]Pricing Summary'!$AB$12:$AB$250)=YEAR($A24),'[1]Pricing Summary'!$AO$12:$AO$248))</f>
        <v>2915.17041742508</v>
      </c>
      <c r="E24" s="46" t="n">
        <f aca="false">C24/D24</f>
        <v>506.561620834679</v>
      </c>
      <c r="F24" s="47" t="n">
        <f aca="false" t="array" ref="F24:F24">SUM(IF(YEAR('[1]Pricing Summary'!$AB$12:$AB$250)=YEAR($A24),'[1]Pricing Summary'!$AK$12:$AK$248))/12</f>
        <v>33.7965566314702</v>
      </c>
      <c r="G24" s="47" t="n">
        <f aca="false">VLOOKUP(B24,'[1]Pricing Summary'!P$17:Q$36,2)</f>
        <v>6.30304445771183</v>
      </c>
      <c r="H24" s="48" t="n">
        <f aca="false">F24/G24</f>
        <v>5.36194165505526</v>
      </c>
      <c r="I24" s="48" t="n">
        <v>7</v>
      </c>
      <c r="J24" s="49" t="n">
        <f aca="false">H24-I24</f>
        <v>-1.63805834494474</v>
      </c>
      <c r="K24" s="50" t="n">
        <f aca="false">E24*24*H24/10000</f>
        <v>6.51876925345386</v>
      </c>
      <c r="L24" s="54" t="n">
        <f aca="false" t="array" ref="L24:L24">-(SUM(IF(YEAR([1]GasPosn!$A$12:$A$188)=YEAR(A24),[1]GasPosn!$D$12:$D$188))*1.055/D24*24+SUM(IF(YEAR([1]GasPosn!$A$329:$A$445)=YEAR(A24),[1]GasPosn!$D$329:$D$445))/D24*24)</f>
        <v>-0</v>
      </c>
      <c r="M24" s="51" t="n">
        <f aca="false">L24/K24</f>
        <v>-0</v>
      </c>
      <c r="N24" s="53" t="n">
        <f aca="false" t="array" ref="N24:N24">-(SUM(IF(YEAR([1]GasPosn!$A$200:$A$316)=YEAR(A24),[1]GasPosn!$D$200:$D$316))*1.055/D24*24+SUM(IF(YEAR([1]GasPosn!$A$329:$A$445)=YEAR(A24),[1]GasPosn!$D$329:$D$445))/D24*24)</f>
        <v>-0</v>
      </c>
      <c r="O24" s="3"/>
      <c r="P24" s="40"/>
      <c r="Q24" s="41"/>
      <c r="R24" s="40"/>
      <c r="S24" s="42"/>
      <c r="T24" s="3"/>
      <c r="U24" s="3"/>
    </row>
    <row r="25" customFormat="false" ht="13.5" hidden="false" customHeight="false" outlineLevel="0" collapsed="false">
      <c r="A25" s="29" t="n">
        <v>43831</v>
      </c>
      <c r="B25" s="55" t="s">
        <v>42</v>
      </c>
      <c r="C25" s="56" t="n">
        <f aca="false" t="array" ref="C25:C25">SUM(IF(YEAR([2]EnergyCurve!$D$30:$D$300)=YEAR($A25),[2]EnergyCurve!$O$30:$O$300))+SUM(IF(YEAR([2]EnergyCurve!$D$30:$D$300)=YEAR($A25),[2]EnergyCurve!$P$30:$P$300))+SUM(IF(YEAR([2]EnergyCurve!$D$30:$D$300)=YEAR($A25),[2]EnergyCurve!$Q$30:$Q$300))+SUM(IF(YEAR([2]EnergyCurve!$D$30:$D$300)=YEAR($A25),[2]EnergyCurve!$R$30:$R$300))+SUM(IF(YEAR([2]OperatingCurve!$D$30:$D$300)=YEAR($A25),[2]OperatingCurve!$O$30:$O$300))</f>
        <v>1363499.74291992</v>
      </c>
      <c r="D25" s="57" t="n">
        <f aca="false" t="array" ref="D25:D25">SUM(IF(YEAR('[1]Pricing Summary'!$AB$12:$AB$250)=YEAR($A25),'[1]Pricing Summary'!$AO$12:$AO$248))</f>
        <v>2736.92459275546</v>
      </c>
      <c r="E25" s="58" t="n">
        <f aca="false">C25/D25</f>
        <v>498.186813962305</v>
      </c>
      <c r="F25" s="59" t="n">
        <f aca="false" t="array" ref="F25:F25">SUM(IF(YEAR('[1]Pricing Summary'!$AB$12:$AB$250)=YEAR($A25),'[1]Pricing Summary'!$AK$12:$AK$248))/12</f>
        <v>33.8069947049385</v>
      </c>
      <c r="G25" s="59" t="n">
        <f aca="false">VLOOKUP(B25,'[1]Pricing Summary'!P$17:Q$36,2)</f>
        <v>6.41145131002878</v>
      </c>
      <c r="H25" s="60" t="n">
        <f aca="false">F25/G25</f>
        <v>5.2729082808533</v>
      </c>
      <c r="I25" s="60" t="n">
        <v>7</v>
      </c>
      <c r="J25" s="61" t="n">
        <f aca="false">H25-I25</f>
        <v>-1.7270917191467</v>
      </c>
      <c r="K25" s="62" t="n">
        <f aca="false">E25*24*H25/10000</f>
        <v>6.30454410420903</v>
      </c>
      <c r="L25" s="63" t="n">
        <f aca="false" t="array" ref="L25:L25">-(SUM(IF(YEAR([1]GasPosn!$A$12:$A$188)=YEAR(A25),[1]GasPosn!$D$12:$D$188))*1.055/D25*24+SUM(IF(YEAR([1]GasPosn!$A$329:$A$445)=YEAR(A25),[1]GasPosn!$D$329:$D$445))/D25*24)</f>
        <v>-0</v>
      </c>
      <c r="M25" s="64" t="n">
        <f aca="false">L25/K25</f>
        <v>-0</v>
      </c>
      <c r="N25" s="65" t="n">
        <f aca="false" t="array" ref="N25:N25">-(SUM(IF(YEAR([1]GasPosn!$A$200:$A$316)=YEAR(A25),[1]GasPosn!$D$200:$D$316))*1.055/D25*24+SUM(IF(YEAR([1]GasPosn!$A$329:$A$445)=YEAR(A25),[1]GasPosn!$D$329:$D$445))/D25*24)</f>
        <v>-0</v>
      </c>
      <c r="O25" s="3"/>
      <c r="P25" s="40"/>
      <c r="Q25" s="41"/>
      <c r="R25" s="40"/>
      <c r="S25" s="42"/>
      <c r="T25" s="3"/>
      <c r="U25" s="3"/>
    </row>
    <row r="26" customFormat="false" ht="13.5" hidden="false" customHeight="false" outlineLevel="0" collapsed="false">
      <c r="B26" s="20" t="s">
        <v>43</v>
      </c>
      <c r="C26" s="66" t="n">
        <f aca="false">SUM(C7:C25)</f>
        <v>47577766.3468943</v>
      </c>
      <c r="D26" s="22"/>
      <c r="E26" s="22"/>
      <c r="F26" s="22"/>
      <c r="G26" s="22"/>
      <c r="H26" s="22"/>
      <c r="I26" s="22"/>
      <c r="J26" s="22"/>
      <c r="K26" s="67" t="n">
        <f aca="false">SUM(K7:K25)*365</f>
        <v>54118.4986609376</v>
      </c>
      <c r="L26" s="67" t="n">
        <f aca="false">SUM(L7:L25)*365</f>
        <v>20533.2593993181</v>
      </c>
      <c r="M26" s="68" t="n">
        <f aca="false">L26/K26</f>
        <v>0.379412953193006</v>
      </c>
      <c r="N26" s="67" t="n">
        <f aca="false">SUM(N7:N25)*365</f>
        <v>17563.2158909961</v>
      </c>
      <c r="O26" s="3"/>
      <c r="P26" s="3"/>
      <c r="Q26" s="69"/>
      <c r="R26" s="28"/>
      <c r="S26" s="70"/>
      <c r="T26" s="3"/>
      <c r="U26" s="3"/>
    </row>
    <row r="27" customFormat="false" ht="12.75" hidden="false" customHeight="false" outlineLevel="0" collapsed="false">
      <c r="O27" s="3"/>
      <c r="P27" s="3"/>
      <c r="Q27" s="3"/>
      <c r="R27" s="3"/>
      <c r="S27" s="3"/>
      <c r="T27" s="3"/>
      <c r="U27" s="3"/>
    </row>
    <row r="28" customFormat="false" ht="12.75" hidden="false" customHeight="false" outlineLevel="0" collapsed="false">
      <c r="B28" s="0" t="s">
        <v>44</v>
      </c>
      <c r="O28" s="3"/>
      <c r="P28" s="3"/>
      <c r="Q28" s="3"/>
      <c r="R28" s="3"/>
      <c r="S28" s="3"/>
      <c r="T28" s="3"/>
      <c r="U28" s="3"/>
    </row>
    <row r="29" customFormat="false" ht="12.75" hidden="false" customHeight="false" outlineLevel="0" collapsed="false">
      <c r="O29" s="3"/>
      <c r="P29" s="3"/>
      <c r="Q29" s="3"/>
      <c r="R29" s="3"/>
      <c r="S29" s="3"/>
      <c r="T29" s="3"/>
      <c r="U29" s="3"/>
    </row>
    <row r="30" customFormat="false" ht="12.75" hidden="false" customHeight="false" outlineLevel="0" collapsed="false">
      <c r="O30" s="3"/>
      <c r="P30" s="3"/>
      <c r="Q30" s="3"/>
      <c r="R30" s="3"/>
      <c r="S30" s="3"/>
      <c r="T30" s="3"/>
      <c r="U30" s="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2001-03-28T14:25:32Z</dcterms:created>
  <dc:creator>s_mcrouch</dc:creator>
  <dc:description/>
  <dc:language>en-US</dc:language>
  <cp:lastModifiedBy>s_mcrouch</cp:lastModifiedBy>
  <cp:lastPrinted>2001-05-22T13:28:16Z</cp:lastPrinted>
  <dcterms:modified xsi:type="dcterms:W3CDTF">2001-11-20T12:34:50Z</dcterms:modified>
  <cp:revision>0</cp:revision>
  <dc:subject/>
  <dc:title/>
</cp:coreProperties>
</file>