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heet1" sheetId="1" state="visible" r:id="rId3"/>
    <sheet name="Sheet2" sheetId="2" state="visible" r:id="rId4"/>
    <sheet name="Sheet3" sheetId="3" state="visible" r:id="rId5"/>
  </sheets>
  <externalReferences>
    <externalReference r:id="rId6"/>
    <externalReference r:id="rId7"/>
  </externalReferences>
  <definedNames>
    <definedName function="false" hidden="false" localSheetId="0" name="_xlnm.Print_Area" vbProcedure="false">Sheet1!$B$1:$M$30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<sst xmlns="http://schemas.openxmlformats.org/spreadsheetml/2006/main" count="43" uniqueCount="42">
  <si>
    <t xml:space="preserve">CONFIDENTIAL:  PPA - POWER AND GAS POSITIONS:</t>
  </si>
  <si>
    <t xml:space="preserve">Current to</t>
  </si>
  <si>
    <t xml:space="preserve">Power Price</t>
  </si>
  <si>
    <t xml:space="preserve">Aeco Gas Price</t>
  </si>
  <si>
    <t xml:space="preserve">Heat Rate</t>
  </si>
  <si>
    <t xml:space="preserve">Jan 11/2001</t>
  </si>
  <si>
    <t xml:space="preserve">Beg. Year</t>
  </si>
  <si>
    <t xml:space="preserve">Hedgeable Volume</t>
  </si>
  <si>
    <t xml:space="preserve">Current Gas Hedges</t>
  </si>
  <si>
    <t xml:space="preserve">AECO Basis Hedge</t>
  </si>
  <si>
    <t xml:space="preserve">Power (MWh)</t>
  </si>
  <si>
    <t xml:space="preserve">Discount Days</t>
  </si>
  <si>
    <t xml:space="preserve">Power (MW)</t>
  </si>
  <si>
    <t xml:space="preserve">($/MWh)</t>
  </si>
  <si>
    <t xml:space="preserve">($/GJ)</t>
  </si>
  <si>
    <t xml:space="preserve">(GJ/MWh)</t>
  </si>
  <si>
    <t xml:space="preserve">Heat Rates</t>
  </si>
  <si>
    <t xml:space="preserve">HR Delta</t>
  </si>
  <si>
    <t xml:space="preserve"> (contracts/day)</t>
  </si>
  <si>
    <t xml:space="preserve">(contracts/day)</t>
  </si>
  <si>
    <t xml:space="preserve">% Hedged</t>
  </si>
  <si>
    <t xml:space="preserve">Cal 2002</t>
  </si>
  <si>
    <t xml:space="preserve">Cal 2003</t>
  </si>
  <si>
    <t xml:space="preserve">Cal 2004</t>
  </si>
  <si>
    <t xml:space="preserve">Cal 2005</t>
  </si>
  <si>
    <t xml:space="preserve">Cal 2006</t>
  </si>
  <si>
    <t xml:space="preserve">Cal 2007</t>
  </si>
  <si>
    <t xml:space="preserve">Cal 2008</t>
  </si>
  <si>
    <t xml:space="preserve">Cal 2009</t>
  </si>
  <si>
    <t xml:space="preserve">Cal 2010</t>
  </si>
  <si>
    <t xml:space="preserve">Cal 2011</t>
  </si>
  <si>
    <t xml:space="preserve">Cal 2012</t>
  </si>
  <si>
    <t xml:space="preserve">Cal 2013</t>
  </si>
  <si>
    <t xml:space="preserve">Cal 2014</t>
  </si>
  <si>
    <t xml:space="preserve">Cal 2015</t>
  </si>
  <si>
    <t xml:space="preserve">Cal 2016</t>
  </si>
  <si>
    <t xml:space="preserve">Cal 2017</t>
  </si>
  <si>
    <t xml:space="preserve">Cal 2018</t>
  </si>
  <si>
    <t xml:space="preserve">Cal 2019</t>
  </si>
  <si>
    <t xml:space="preserve">Cal 2020</t>
  </si>
  <si>
    <t xml:space="preserve">Total</t>
  </si>
  <si>
    <t xml:space="preserve">Note: Power position is 710MW * Availability factor (of 81-87%) - 9% transmission losses - hedges</t>
  </si>
</sst>
</file>

<file path=xl/styles.xml><?xml version="1.0" encoding="utf-8"?>
<styleSheet xmlns="http://schemas.openxmlformats.org/spreadsheetml/2006/main">
  <numFmts count="12">
    <numFmt numFmtId="164" formatCode="General"/>
    <numFmt numFmtId="165" formatCode="[$-409]m/d/yyyy"/>
    <numFmt numFmtId="166" formatCode="_(* #,##0.00_);_(* \(#,##0.00\);_(* \-??_);_(@_)"/>
    <numFmt numFmtId="167" formatCode="#,#00"/>
    <numFmt numFmtId="168" formatCode="_(* #,##0_);_(* \(#,##0\);_(* \-??_);_(@_)"/>
    <numFmt numFmtId="169" formatCode="0"/>
    <numFmt numFmtId="170" formatCode="[$-409]#,##0.00_);\(#,##0.00\)"/>
    <numFmt numFmtId="171" formatCode="0.00"/>
    <numFmt numFmtId="172" formatCode="0.00_);\(0.00\)"/>
    <numFmt numFmtId="173" formatCode="0.0"/>
    <numFmt numFmtId="174" formatCode="0%"/>
    <numFmt numFmtId="175" formatCode="0.00%"/>
  </numFmts>
  <fonts count="7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4"/>
      <name val="Arial"/>
      <family val="2"/>
    </font>
    <font>
      <b val="true"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</fills>
  <borders count="18">
    <border diagonalUp="false" diagonalDown="false">
      <left/>
      <right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thin"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thin"/>
      <right style="thin"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 style="thin"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/>
      <right style="medium"/>
      <top/>
      <bottom style="medium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4" fontId="0" fillId="0" borderId="0" applyFont="true" applyBorder="false" applyAlignment="false" applyProtection="false"/>
  </cellStyleXfs>
  <cellXfs count="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2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4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6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0" fillId="0" borderId="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9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1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7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0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6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8" fontId="6" fillId="2" borderId="1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0" fillId="0" borderId="15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" fillId="2" borderId="16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6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0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12" xfId="0" applyFont="fals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1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5" fontId="5" fillId="0" borderId="17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5" fontId="5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externalLink" Target="externalLinks/externalLink1.xml"/><Relationship Id="rId7" Type="http://schemas.openxmlformats.org/officeDocument/2006/relationships/externalLink" Target="externalLinks/externalLink2.xml"/><Relationship Id="rId8" Type="http://schemas.openxmlformats.org/officeDocument/2006/relationships/sharedStrings" Target="sharedStrings.xml"/>
</Relationship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SUM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M:/power2/Curve/NEW_SYS/Alberta/alberta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TradeSum"/>
      <sheetName val="Pricing Summary"/>
      <sheetName val="GasPosn"/>
      <sheetName val="Interest"/>
      <sheetName val="NymexData"/>
      <sheetName val="Cd"/>
      <sheetName val="Module1"/>
      <sheetName val="Module2"/>
    </sheetNames>
    <sheetDataSet>
      <sheetData sheetId="0">
        <row r="56">
          <cell r="A56">
            <v>37134</v>
          </cell>
        </row>
        <row r="56">
          <cell r="E56">
            <v>93007.4188232422</v>
          </cell>
        </row>
        <row r="57">
          <cell r="A57">
            <v>37135</v>
          </cell>
        </row>
        <row r="57">
          <cell r="E57">
            <v>122779.114257813</v>
          </cell>
        </row>
        <row r="58">
          <cell r="A58">
            <v>37165</v>
          </cell>
        </row>
        <row r="58">
          <cell r="E58">
            <v>99332.8061523438</v>
          </cell>
        </row>
        <row r="59">
          <cell r="A59">
            <v>37196</v>
          </cell>
        </row>
        <row r="59">
          <cell r="E59">
            <v>76332.4379882813</v>
          </cell>
        </row>
        <row r="60">
          <cell r="A60">
            <v>37226</v>
          </cell>
        </row>
        <row r="60">
          <cell r="E60">
            <v>87055.78125</v>
          </cell>
        </row>
        <row r="61">
          <cell r="A61">
            <v>37257</v>
          </cell>
        </row>
        <row r="61">
          <cell r="E61">
            <v>360728.812606986</v>
          </cell>
        </row>
        <row r="62">
          <cell r="A62">
            <v>37288</v>
          </cell>
        </row>
        <row r="62">
          <cell r="E62">
            <v>324818.440185105</v>
          </cell>
        </row>
        <row r="63">
          <cell r="A63">
            <v>37316</v>
          </cell>
        </row>
        <row r="63">
          <cell r="E63">
            <v>359481.722244517</v>
          </cell>
        </row>
        <row r="64">
          <cell r="A64">
            <v>37347</v>
          </cell>
        </row>
        <row r="64">
          <cell r="E64">
            <v>347518.325056676</v>
          </cell>
        </row>
        <row r="65">
          <cell r="A65">
            <v>37377</v>
          </cell>
        </row>
        <row r="65">
          <cell r="E65">
            <v>358624.06992453</v>
          </cell>
        </row>
        <row r="66">
          <cell r="A66">
            <v>37408</v>
          </cell>
        </row>
        <row r="66">
          <cell r="E66">
            <v>345718.445442391</v>
          </cell>
        </row>
        <row r="67">
          <cell r="A67">
            <v>37438</v>
          </cell>
        </row>
        <row r="67">
          <cell r="E67">
            <v>355922.81392178</v>
          </cell>
        </row>
        <row r="68">
          <cell r="A68">
            <v>37469</v>
          </cell>
        </row>
        <row r="68">
          <cell r="E68">
            <v>354252.370077778</v>
          </cell>
        </row>
        <row r="69">
          <cell r="A69">
            <v>37500</v>
          </cell>
        </row>
        <row r="69">
          <cell r="E69">
            <v>341144.982539658</v>
          </cell>
        </row>
        <row r="70">
          <cell r="A70">
            <v>37530</v>
          </cell>
        </row>
        <row r="70">
          <cell r="E70">
            <v>350537.139250348</v>
          </cell>
        </row>
        <row r="71">
          <cell r="A71">
            <v>37561</v>
          </cell>
        </row>
        <row r="71">
          <cell r="E71">
            <v>337108.015775048</v>
          </cell>
        </row>
        <row r="72">
          <cell r="A72">
            <v>37591</v>
          </cell>
        </row>
        <row r="72">
          <cell r="E72">
            <v>346018.631123879</v>
          </cell>
        </row>
        <row r="73">
          <cell r="A73">
            <v>37622</v>
          </cell>
        </row>
        <row r="73">
          <cell r="E73">
            <v>306546.201171875</v>
          </cell>
        </row>
        <row r="74">
          <cell r="A74">
            <v>37653</v>
          </cell>
        </row>
        <row r="74">
          <cell r="E74">
            <v>275624.734375</v>
          </cell>
        </row>
        <row r="75">
          <cell r="A75">
            <v>37681</v>
          </cell>
        </row>
        <row r="75">
          <cell r="E75">
            <v>303827.08984375</v>
          </cell>
        </row>
        <row r="76">
          <cell r="A76">
            <v>37712</v>
          </cell>
        </row>
        <row r="76">
          <cell r="E76">
            <v>292295.38671875</v>
          </cell>
        </row>
        <row r="77">
          <cell r="A77">
            <v>37742</v>
          </cell>
        </row>
        <row r="77">
          <cell r="E77">
            <v>300912.908203125</v>
          </cell>
        </row>
        <row r="78">
          <cell r="A78">
            <v>37773</v>
          </cell>
        </row>
        <row r="78">
          <cell r="E78">
            <v>289759.419921875</v>
          </cell>
        </row>
        <row r="79">
          <cell r="A79">
            <v>37803</v>
          </cell>
        </row>
        <row r="79">
          <cell r="E79">
            <v>297696.408203125</v>
          </cell>
        </row>
        <row r="80">
          <cell r="A80">
            <v>37834</v>
          </cell>
        </row>
        <row r="80">
          <cell r="E80">
            <v>296461.01171875</v>
          </cell>
        </row>
        <row r="81">
          <cell r="A81">
            <v>37865</v>
          </cell>
        </row>
        <row r="81">
          <cell r="E81">
            <v>285722.62109375</v>
          </cell>
        </row>
        <row r="82">
          <cell r="A82">
            <v>37895</v>
          </cell>
        </row>
        <row r="82">
          <cell r="E82">
            <v>293775.87109375</v>
          </cell>
        </row>
        <row r="83">
          <cell r="A83">
            <v>37926</v>
          </cell>
        </row>
        <row r="83">
          <cell r="E83">
            <v>283034.2578125</v>
          </cell>
        </row>
        <row r="84">
          <cell r="A84">
            <v>37956</v>
          </cell>
        </row>
        <row r="84">
          <cell r="E84">
            <v>291148.8046875</v>
          </cell>
        </row>
        <row r="85">
          <cell r="A85">
            <v>37987</v>
          </cell>
        </row>
        <row r="85">
          <cell r="E85">
            <v>275433.77734375</v>
          </cell>
        </row>
        <row r="86">
          <cell r="A86">
            <v>38018</v>
          </cell>
        </row>
        <row r="86">
          <cell r="E86">
            <v>256285.01953125</v>
          </cell>
        </row>
        <row r="87">
          <cell r="A87">
            <v>38047</v>
          </cell>
        </row>
        <row r="87">
          <cell r="E87">
            <v>272624.984375</v>
          </cell>
        </row>
        <row r="88">
          <cell r="A88">
            <v>38078</v>
          </cell>
        </row>
        <row r="88">
          <cell r="E88">
            <v>262803.4296875</v>
          </cell>
        </row>
        <row r="89">
          <cell r="A89">
            <v>38108</v>
          </cell>
        </row>
        <row r="89">
          <cell r="E89">
            <v>270568.73828125</v>
          </cell>
        </row>
        <row r="90">
          <cell r="A90">
            <v>38139</v>
          </cell>
        </row>
        <row r="90">
          <cell r="E90">
            <v>260720.4375</v>
          </cell>
        </row>
        <row r="91">
          <cell r="A91">
            <v>38169</v>
          </cell>
        </row>
        <row r="91">
          <cell r="E91">
            <v>268437.71484375</v>
          </cell>
        </row>
        <row r="92">
          <cell r="A92">
            <v>38200</v>
          </cell>
        </row>
        <row r="92">
          <cell r="E92">
            <v>267197.232421875</v>
          </cell>
        </row>
        <row r="93">
          <cell r="A93">
            <v>38231</v>
          </cell>
        </row>
        <row r="93">
          <cell r="E93">
            <v>257283.708984375</v>
          </cell>
        </row>
        <row r="94">
          <cell r="A94">
            <v>38261</v>
          </cell>
        </row>
        <row r="94">
          <cell r="E94">
            <v>264910.91015625</v>
          </cell>
        </row>
      </sheetData>
      <sheetData sheetId="1">
        <row r="12">
          <cell r="AB12">
            <v>37134</v>
          </cell>
        </row>
        <row r="12">
          <cell r="AK12">
            <v>45.8584946236559</v>
          </cell>
        </row>
        <row r="12">
          <cell r="AO12">
            <v>740.245702552106</v>
          </cell>
        </row>
        <row r="13">
          <cell r="AB13">
            <v>37135</v>
          </cell>
        </row>
        <row r="13">
          <cell r="AK13">
            <v>45.0925202870636</v>
          </cell>
        </row>
        <row r="13">
          <cell r="AO13">
            <v>713.864603055054</v>
          </cell>
        </row>
        <row r="14">
          <cell r="AB14">
            <v>37165</v>
          </cell>
        </row>
        <row r="14">
          <cell r="AK14">
            <v>46.981923574729</v>
          </cell>
        </row>
        <row r="14">
          <cell r="AO14">
            <v>735.081987347888</v>
          </cell>
        </row>
        <row r="15">
          <cell r="AB15">
            <v>37196</v>
          </cell>
        </row>
        <row r="15">
          <cell r="AK15">
            <v>44.7105713662724</v>
          </cell>
        </row>
        <row r="15">
          <cell r="AO15">
            <v>708.983290826631</v>
          </cell>
        </row>
        <row r="16">
          <cell r="AB16">
            <v>37226</v>
          </cell>
        </row>
        <row r="16">
          <cell r="AK16">
            <v>50.26107501517</v>
          </cell>
        </row>
        <row r="16">
          <cell r="AO16">
            <v>730.112640785969</v>
          </cell>
        </row>
        <row r="17">
          <cell r="AB17">
            <v>37257</v>
          </cell>
        </row>
        <row r="17">
          <cell r="AK17">
            <v>48.6473606262132</v>
          </cell>
        </row>
        <row r="17">
          <cell r="AO17">
            <v>727.599691779444</v>
          </cell>
        </row>
        <row r="18">
          <cell r="P18" t="str">
            <v>Cal 2002</v>
          </cell>
          <cell r="Q18">
            <v>4.49522058213062</v>
          </cell>
        </row>
        <row r="18">
          <cell r="AB18">
            <v>37288</v>
          </cell>
        </row>
        <row r="18">
          <cell r="AK18">
            <v>48.0136872105832</v>
          </cell>
        </row>
        <row r="18">
          <cell r="AO18">
            <v>655.09885740418</v>
          </cell>
        </row>
        <row r="19">
          <cell r="P19" t="str">
            <v>Cal 2003</v>
          </cell>
          <cell r="Q19">
            <v>4.72357155809688</v>
          </cell>
        </row>
        <row r="19">
          <cell r="AB19">
            <v>37316</v>
          </cell>
        </row>
        <row r="19">
          <cell r="AK19">
            <v>45.5699823799123</v>
          </cell>
        </row>
        <row r="19">
          <cell r="AO19">
            <v>722.737327280685</v>
          </cell>
        </row>
        <row r="20">
          <cell r="P20" t="str">
            <v>Cal 2004</v>
          </cell>
          <cell r="Q20">
            <v>4.77399990186862</v>
          </cell>
        </row>
        <row r="20">
          <cell r="AB20">
            <v>37347</v>
          </cell>
        </row>
        <row r="20">
          <cell r="AK20">
            <v>42.9409636365151</v>
          </cell>
        </row>
        <row r="20">
          <cell r="AO20">
            <v>696.995189767038</v>
          </cell>
        </row>
        <row r="21">
          <cell r="P21" t="str">
            <v>Cal 2005</v>
          </cell>
          <cell r="Q21">
            <v>4.82048860442647</v>
          </cell>
        </row>
        <row r="21">
          <cell r="AB21">
            <v>37377</v>
          </cell>
        </row>
        <row r="21">
          <cell r="AK21">
            <v>43.0535464298552</v>
          </cell>
        </row>
        <row r="21">
          <cell r="AO21">
            <v>717.573343856216</v>
          </cell>
        </row>
        <row r="22">
          <cell r="P22" t="str">
            <v>Cal 2006</v>
          </cell>
          <cell r="Q22">
            <v>4.88101574170755</v>
          </cell>
        </row>
        <row r="22">
          <cell r="AB22">
            <v>37408</v>
          </cell>
        </row>
        <row r="22">
          <cell r="AK22">
            <v>43.2616012573018</v>
          </cell>
        </row>
        <row r="22">
          <cell r="AO22">
            <v>691.919536445638</v>
          </cell>
        </row>
        <row r="23">
          <cell r="P23" t="str">
            <v>Cal 2007</v>
          </cell>
          <cell r="Q23">
            <v>4.94469568035976</v>
          </cell>
        </row>
        <row r="23">
          <cell r="AB23">
            <v>37438</v>
          </cell>
        </row>
        <row r="23">
          <cell r="AK23">
            <v>44.0728686161874</v>
          </cell>
        </row>
        <row r="23">
          <cell r="AO23">
            <v>712.246697496207</v>
          </cell>
        </row>
        <row r="24">
          <cell r="P24" t="str">
            <v>Cal 2008</v>
          </cell>
          <cell r="Q24">
            <v>4.91454938288879</v>
          </cell>
        </row>
        <row r="24">
          <cell r="AB24">
            <v>37469</v>
          </cell>
        </row>
        <row r="24">
          <cell r="AK24">
            <v>45.6655423201392</v>
          </cell>
        </row>
        <row r="24">
          <cell r="AO24">
            <v>709.406834361103</v>
          </cell>
        </row>
        <row r="25">
          <cell r="P25" t="str">
            <v>Cal 2009</v>
          </cell>
          <cell r="Q25">
            <v>4.96520013902458</v>
          </cell>
        </row>
        <row r="25">
          <cell r="AB25">
            <v>37500</v>
          </cell>
        </row>
        <row r="25">
          <cell r="AK25">
            <v>45.6634553056804</v>
          </cell>
        </row>
        <row r="25">
          <cell r="AO25">
            <v>683.823520336304</v>
          </cell>
        </row>
        <row r="26">
          <cell r="P26" t="str">
            <v>Cal 2010</v>
          </cell>
          <cell r="Q26">
            <v>5.01458674085823</v>
          </cell>
        </row>
        <row r="26">
          <cell r="AB26">
            <v>37530</v>
          </cell>
        </row>
        <row r="26">
          <cell r="AK26">
            <v>46.1988038938601</v>
          </cell>
        </row>
        <row r="26">
          <cell r="AO26">
            <v>703.669163763923</v>
          </cell>
        </row>
        <row r="27">
          <cell r="P27" t="str">
            <v>Cal 2011</v>
          </cell>
          <cell r="Q27">
            <v>5.1504056947202</v>
          </cell>
        </row>
        <row r="27">
          <cell r="AB27">
            <v>37561</v>
          </cell>
        </row>
        <row r="27">
          <cell r="AK27">
            <v>48.3056129739971</v>
          </cell>
        </row>
        <row r="27">
          <cell r="AO27">
            <v>678.082818501925</v>
          </cell>
        </row>
        <row r="28">
          <cell r="P28" t="str">
            <v>Cal 2012</v>
          </cell>
          <cell r="Q28">
            <v>5.22772600114498</v>
          </cell>
        </row>
        <row r="28">
          <cell r="AB28">
            <v>37591</v>
          </cell>
        </row>
        <row r="28">
          <cell r="AK28">
            <v>51.3312583260163</v>
          </cell>
        </row>
        <row r="28">
          <cell r="AO28">
            <v>697.58891683018</v>
          </cell>
        </row>
        <row r="29">
          <cell r="P29" t="str">
            <v>Cal 2013</v>
          </cell>
          <cell r="Q29">
            <v>5.30317046795778</v>
          </cell>
        </row>
        <row r="29">
          <cell r="AB29">
            <v>37622</v>
          </cell>
        </row>
        <row r="29">
          <cell r="AK29">
            <v>48.7863820204068</v>
          </cell>
        </row>
        <row r="29">
          <cell r="AO29">
            <v>694.431740055632</v>
          </cell>
        </row>
        <row r="30">
          <cell r="P30" t="str">
            <v>Cal 2014</v>
          </cell>
          <cell r="Q30">
            <v>5.38165975500977</v>
          </cell>
        </row>
        <row r="30">
          <cell r="AB30">
            <v>37653</v>
          </cell>
        </row>
        <row r="30">
          <cell r="AK30">
            <v>47.3527059420463</v>
          </cell>
        </row>
        <row r="30">
          <cell r="AO30">
            <v>624.56981997022</v>
          </cell>
        </row>
        <row r="31">
          <cell r="P31" t="str">
            <v>Cal 2015</v>
          </cell>
          <cell r="Q31">
            <v>5.47237848423932</v>
          </cell>
        </row>
        <row r="31">
          <cell r="AB31">
            <v>37681</v>
          </cell>
        </row>
        <row r="31">
          <cell r="AK31">
            <v>43.4148496851258</v>
          </cell>
        </row>
        <row r="31">
          <cell r="AO31">
            <v>688.301183244049</v>
          </cell>
        </row>
        <row r="32">
          <cell r="P32" t="str">
            <v>Cal 2016</v>
          </cell>
          <cell r="Q32">
            <v>5.61380910843407</v>
          </cell>
        </row>
        <row r="32">
          <cell r="AB32">
            <v>37712</v>
          </cell>
        </row>
        <row r="32">
          <cell r="AK32">
            <v>41.1288563947669</v>
          </cell>
        </row>
        <row r="32">
          <cell r="AO32">
            <v>663.004309944432</v>
          </cell>
        </row>
        <row r="33">
          <cell r="P33" t="str">
            <v>Cal 2017</v>
          </cell>
          <cell r="Q33">
            <v>5.72820719557899</v>
          </cell>
        </row>
        <row r="33">
          <cell r="AB33">
            <v>37742</v>
          </cell>
        </row>
        <row r="33">
          <cell r="AK33">
            <v>41.1001201680365</v>
          </cell>
        </row>
        <row r="33">
          <cell r="AO33">
            <v>681.79976934838</v>
          </cell>
        </row>
        <row r="34">
          <cell r="P34" t="str">
            <v>Cal 2018</v>
          </cell>
          <cell r="Q34">
            <v>5.83387985198295</v>
          </cell>
        </row>
        <row r="34">
          <cell r="AB34">
            <v>37773</v>
          </cell>
        </row>
        <row r="34">
          <cell r="AK34">
            <v>42.1496190529006</v>
          </cell>
        </row>
        <row r="34">
          <cell r="AO34">
            <v>656.634235683668</v>
          </cell>
        </row>
        <row r="35">
          <cell r="P35" t="str">
            <v>Cal 2019</v>
          </cell>
          <cell r="Q35">
            <v>5.93596988811166</v>
          </cell>
        </row>
        <row r="35">
          <cell r="AB35">
            <v>37803</v>
          </cell>
        </row>
        <row r="35">
          <cell r="AK35">
            <v>42.3924337036794</v>
          </cell>
        </row>
        <row r="35">
          <cell r="AO35">
            <v>675.138504383966</v>
          </cell>
        </row>
        <row r="36">
          <cell r="P36" t="str">
            <v>Cal 2020</v>
          </cell>
          <cell r="Q36">
            <v>6.03524624235728</v>
          </cell>
        </row>
        <row r="36">
          <cell r="AB36">
            <v>37834</v>
          </cell>
        </row>
        <row r="36">
          <cell r="AK36">
            <v>44.5392590272014</v>
          </cell>
        </row>
        <row r="36">
          <cell r="AO36">
            <v>671.765694570189</v>
          </cell>
        </row>
        <row r="37">
          <cell r="AB37">
            <v>37865</v>
          </cell>
        </row>
        <row r="37">
          <cell r="AK37">
            <v>44.7884038384976</v>
          </cell>
        </row>
        <row r="37">
          <cell r="AO37">
            <v>647.060649075604</v>
          </cell>
        </row>
        <row r="38">
          <cell r="AB38">
            <v>37895</v>
          </cell>
        </row>
        <row r="38">
          <cell r="AK38">
            <v>45.1969945441374</v>
          </cell>
        </row>
        <row r="38">
          <cell r="AO38">
            <v>665.398951495165</v>
          </cell>
        </row>
        <row r="39">
          <cell r="AB39">
            <v>37926</v>
          </cell>
        </row>
        <row r="39">
          <cell r="AK39">
            <v>45.9392144180499</v>
          </cell>
        </row>
        <row r="39">
          <cell r="AO39">
            <v>640.859613263326</v>
          </cell>
        </row>
        <row r="40">
          <cell r="AB40">
            <v>37956</v>
          </cell>
        </row>
        <row r="40">
          <cell r="AK40">
            <v>49.5540066863214</v>
          </cell>
        </row>
        <row r="40">
          <cell r="AO40">
            <v>658.951814404149</v>
          </cell>
        </row>
        <row r="41">
          <cell r="AB41">
            <v>37987</v>
          </cell>
        </row>
        <row r="41">
          <cell r="AK41">
            <v>45.5553888864846</v>
          </cell>
        </row>
        <row r="41">
          <cell r="AO41">
            <v>655.645739440605</v>
          </cell>
        </row>
        <row r="42">
          <cell r="AB42">
            <v>38018</v>
          </cell>
        </row>
        <row r="42">
          <cell r="AK42">
            <v>44.0943285390112</v>
          </cell>
        </row>
        <row r="42">
          <cell r="AO42">
            <v>610.40285167361</v>
          </cell>
        </row>
        <row r="43">
          <cell r="AB43">
            <v>38047</v>
          </cell>
        </row>
        <row r="43">
          <cell r="AK43">
            <v>42.4960852016517</v>
          </cell>
        </row>
        <row r="43">
          <cell r="AO43">
            <v>649.19229100162</v>
          </cell>
        </row>
        <row r="44">
          <cell r="AB44">
            <v>38078</v>
          </cell>
        </row>
        <row r="44">
          <cell r="AK44">
            <v>39.2595531912532</v>
          </cell>
        </row>
        <row r="44">
          <cell r="AO44">
            <v>625.084431253131</v>
          </cell>
        </row>
        <row r="45">
          <cell r="AB45">
            <v>38108</v>
          </cell>
        </row>
        <row r="45">
          <cell r="AK45">
            <v>38.9822309968252</v>
          </cell>
        </row>
        <row r="45">
          <cell r="AO45">
            <v>642.56045205341</v>
          </cell>
        </row>
        <row r="46">
          <cell r="AB46">
            <v>38139</v>
          </cell>
        </row>
        <row r="46">
          <cell r="AK46">
            <v>39.6102670272018</v>
          </cell>
        </row>
        <row r="46">
          <cell r="AO46">
            <v>618.632913584484</v>
          </cell>
        </row>
        <row r="47">
          <cell r="AB47">
            <v>38169</v>
          </cell>
        </row>
        <row r="47">
          <cell r="AK47">
            <v>40.1791517499537</v>
          </cell>
        </row>
        <row r="47">
          <cell r="AO47">
            <v>635.860784104433</v>
          </cell>
        </row>
        <row r="48">
          <cell r="AB48">
            <v>38200</v>
          </cell>
        </row>
        <row r="48">
          <cell r="AK48">
            <v>40.5056071652907</v>
          </cell>
        </row>
        <row r="48">
          <cell r="AO48">
            <v>632.529215835951</v>
          </cell>
        </row>
        <row r="49">
          <cell r="AB49">
            <v>38231</v>
          </cell>
        </row>
        <row r="49">
          <cell r="AK49">
            <v>40.5437198881835</v>
          </cell>
        </row>
        <row r="49">
          <cell r="AO49">
            <v>609.213477558519</v>
          </cell>
        </row>
        <row r="50">
          <cell r="AB50">
            <v>38261</v>
          </cell>
        </row>
        <row r="50">
          <cell r="AK50">
            <v>40.8343136132271</v>
          </cell>
        </row>
        <row r="50">
          <cell r="AO50">
            <v>626.430878608623</v>
          </cell>
        </row>
        <row r="51">
          <cell r="AB51">
            <v>38292</v>
          </cell>
        </row>
        <row r="51">
          <cell r="AK51">
            <v>43.0893825875721</v>
          </cell>
        </row>
        <row r="51">
          <cell r="AO51">
            <v>603.309460219287</v>
          </cell>
        </row>
        <row r="52">
          <cell r="AB52">
            <v>38322</v>
          </cell>
        </row>
        <row r="52">
          <cell r="AK52">
            <v>45.0438821452686</v>
          </cell>
        </row>
        <row r="52">
          <cell r="AO52">
            <v>620.328674518854</v>
          </cell>
        </row>
        <row r="53">
          <cell r="AB53">
            <v>38353</v>
          </cell>
        </row>
        <row r="53">
          <cell r="AK53">
            <v>43.9733944370215</v>
          </cell>
        </row>
        <row r="53">
          <cell r="AO53">
            <v>617.226482600414</v>
          </cell>
        </row>
        <row r="54">
          <cell r="AB54">
            <v>38384</v>
          </cell>
        </row>
        <row r="54">
          <cell r="AK54">
            <v>42.6486926197341</v>
          </cell>
        </row>
        <row r="54">
          <cell r="AO54">
            <v>554.933810241126</v>
          </cell>
        </row>
        <row r="55">
          <cell r="AB55">
            <v>38412</v>
          </cell>
        </row>
        <row r="55">
          <cell r="AK55">
            <v>41.0356299816901</v>
          </cell>
        </row>
        <row r="55">
          <cell r="AO55">
            <v>611.321062708526</v>
          </cell>
        </row>
        <row r="56">
          <cell r="AB56">
            <v>38443</v>
          </cell>
        </row>
        <row r="56">
          <cell r="AK56">
            <v>37.8516459302486</v>
          </cell>
        </row>
        <row r="56">
          <cell r="AO56">
            <v>588.683769250253</v>
          </cell>
        </row>
        <row r="57">
          <cell r="AB57">
            <v>38473</v>
          </cell>
        </row>
        <row r="57">
          <cell r="AK57">
            <v>37.6608339191986</v>
          </cell>
        </row>
        <row r="57">
          <cell r="AO57">
            <v>605.214759948324</v>
          </cell>
        </row>
        <row r="58">
          <cell r="AB58">
            <v>38504</v>
          </cell>
        </row>
        <row r="58">
          <cell r="AK58">
            <v>38.1854207977944</v>
          </cell>
        </row>
        <row r="58">
          <cell r="AO58">
            <v>582.774172452526</v>
          </cell>
        </row>
        <row r="59">
          <cell r="AB59">
            <v>38534</v>
          </cell>
        </row>
        <row r="59">
          <cell r="AK59">
            <v>38.6809680876568</v>
          </cell>
        </row>
        <row r="59">
          <cell r="AO59">
            <v>599.108980278274</v>
          </cell>
        </row>
        <row r="60">
          <cell r="AB60">
            <v>38565</v>
          </cell>
        </row>
        <row r="60">
          <cell r="AK60">
            <v>39.0848060796703</v>
          </cell>
        </row>
        <row r="60">
          <cell r="AO60">
            <v>596.006639606611</v>
          </cell>
        </row>
        <row r="61">
          <cell r="AB61">
            <v>38596</v>
          </cell>
        </row>
        <row r="61">
          <cell r="AK61">
            <v>39.0795654362168</v>
          </cell>
        </row>
        <row r="61">
          <cell r="AO61">
            <v>573.863809712678</v>
          </cell>
        </row>
        <row r="62">
          <cell r="AB62">
            <v>38626</v>
          </cell>
        </row>
        <row r="62">
          <cell r="AK62">
            <v>39.357646464337</v>
          </cell>
        </row>
        <row r="62">
          <cell r="AO62">
            <v>589.90397956371</v>
          </cell>
        </row>
        <row r="63">
          <cell r="AB63">
            <v>38657</v>
          </cell>
        </row>
        <row r="63">
          <cell r="AK63">
            <v>41.5806136883108</v>
          </cell>
        </row>
        <row r="63">
          <cell r="AO63">
            <v>567.959228489284</v>
          </cell>
        </row>
        <row r="64">
          <cell r="AB64">
            <v>38687</v>
          </cell>
        </row>
        <row r="64">
          <cell r="AK64">
            <v>43.3937489073818</v>
          </cell>
        </row>
        <row r="64">
          <cell r="AO64">
            <v>583.804913444872</v>
          </cell>
        </row>
        <row r="65">
          <cell r="AB65">
            <v>38718</v>
          </cell>
        </row>
        <row r="65">
          <cell r="AK65">
            <v>39.2219149070552</v>
          </cell>
        </row>
        <row r="65">
          <cell r="AO65">
            <v>580.70715041334</v>
          </cell>
        </row>
        <row r="66">
          <cell r="AB66">
            <v>38749</v>
          </cell>
        </row>
        <row r="66">
          <cell r="AK66">
            <v>37.9952085099347</v>
          </cell>
        </row>
        <row r="66">
          <cell r="AO66">
            <v>521.947732962283</v>
          </cell>
        </row>
        <row r="67">
          <cell r="AB67">
            <v>38777</v>
          </cell>
        </row>
        <row r="67">
          <cell r="AK67">
            <v>36.5522115846605</v>
          </cell>
        </row>
        <row r="67">
          <cell r="AO67">
            <v>574.815389425382</v>
          </cell>
        </row>
        <row r="68">
          <cell r="AB68">
            <v>38808</v>
          </cell>
        </row>
        <row r="68">
          <cell r="AK68">
            <v>33.7881217233437</v>
          </cell>
        </row>
        <row r="68">
          <cell r="AO68">
            <v>553.362876041704</v>
          </cell>
        </row>
        <row r="69">
          <cell r="AB69">
            <v>38838</v>
          </cell>
        </row>
        <row r="69">
          <cell r="AK69">
            <v>33.69</v>
          </cell>
        </row>
        <row r="69">
          <cell r="AO69">
            <v>568.730351515409</v>
          </cell>
        </row>
        <row r="70">
          <cell r="AB70">
            <v>38869</v>
          </cell>
        </row>
        <row r="70">
          <cell r="AK70">
            <v>34.0625516731995</v>
          </cell>
        </row>
        <row r="70">
          <cell r="AO70">
            <v>547.477343831401</v>
          </cell>
        </row>
        <row r="71">
          <cell r="AB71">
            <v>38899</v>
          </cell>
        </row>
        <row r="71">
          <cell r="AK71">
            <v>34.5998621894812</v>
          </cell>
        </row>
        <row r="71">
          <cell r="AO71">
            <v>562.653015961224</v>
          </cell>
        </row>
        <row r="72">
          <cell r="AB72">
            <v>38930</v>
          </cell>
        </row>
        <row r="72">
          <cell r="AK72">
            <v>34.8445267132048</v>
          </cell>
        </row>
        <row r="72">
          <cell r="AO72">
            <v>559.618404577325</v>
          </cell>
        </row>
        <row r="73">
          <cell r="AB73">
            <v>38961</v>
          </cell>
        </row>
        <row r="73">
          <cell r="AK73">
            <v>34.8959766029674</v>
          </cell>
        </row>
        <row r="73">
          <cell r="AO73">
            <v>538.857353357031</v>
          </cell>
        </row>
        <row r="74">
          <cell r="AB74">
            <v>38991</v>
          </cell>
        </row>
        <row r="74">
          <cell r="AK74">
            <v>35.1528925927298</v>
          </cell>
        </row>
        <row r="74">
          <cell r="AO74">
            <v>553.949756476936</v>
          </cell>
        </row>
        <row r="75">
          <cell r="AB75">
            <v>39022</v>
          </cell>
        </row>
        <row r="75">
          <cell r="AK75">
            <v>37.0971931797815</v>
          </cell>
        </row>
        <row r="75">
          <cell r="AO75">
            <v>533.384081640322</v>
          </cell>
        </row>
        <row r="76">
          <cell r="AB76">
            <v>39052</v>
          </cell>
        </row>
        <row r="76">
          <cell r="AK76">
            <v>38.7057105491593</v>
          </cell>
        </row>
        <row r="76">
          <cell r="AO76">
            <v>548.307848821466</v>
          </cell>
        </row>
        <row r="77">
          <cell r="AB77">
            <v>39083</v>
          </cell>
        </row>
        <row r="77">
          <cell r="AK77">
            <v>39.7186851967896</v>
          </cell>
        </row>
        <row r="77">
          <cell r="AO77">
            <v>545.451013141241</v>
          </cell>
        </row>
        <row r="78">
          <cell r="AB78">
            <v>39114</v>
          </cell>
        </row>
        <row r="78">
          <cell r="AK78">
            <v>38.4924239021205</v>
          </cell>
        </row>
        <row r="78">
          <cell r="AO78">
            <v>490.317546605788</v>
          </cell>
        </row>
        <row r="79">
          <cell r="AB79">
            <v>39142</v>
          </cell>
        </row>
        <row r="79">
          <cell r="AK79">
            <v>37.0503226107955</v>
          </cell>
        </row>
        <row r="79">
          <cell r="AO79">
            <v>540.033312716509</v>
          </cell>
        </row>
        <row r="80">
          <cell r="AB80">
            <v>39173</v>
          </cell>
        </row>
        <row r="80">
          <cell r="AK80">
            <v>34.2887290094238</v>
          </cell>
        </row>
        <row r="80">
          <cell r="AO80">
            <v>519.94829163061</v>
          </cell>
        </row>
        <row r="81">
          <cell r="AB81">
            <v>39203</v>
          </cell>
        </row>
        <row r="81">
          <cell r="AK81">
            <v>34.176647684259</v>
          </cell>
        </row>
        <row r="81">
          <cell r="AO81">
            <v>534.459127828227</v>
          </cell>
        </row>
        <row r="82">
          <cell r="AB82">
            <v>39234</v>
          </cell>
        </row>
        <row r="82">
          <cell r="AK82">
            <v>34.5615640310876</v>
          </cell>
        </row>
        <row r="82">
          <cell r="AO82">
            <v>514.56703320051</v>
          </cell>
        </row>
        <row r="83">
          <cell r="AB83">
            <v>39264</v>
          </cell>
        </row>
        <row r="83">
          <cell r="AK83">
            <v>35.0976702267357</v>
          </cell>
        </row>
        <row r="83">
          <cell r="AO83">
            <v>528.912897360922</v>
          </cell>
        </row>
        <row r="84">
          <cell r="AB84">
            <v>39295</v>
          </cell>
        </row>
        <row r="84">
          <cell r="AK84">
            <v>35.3414867873001</v>
          </cell>
        </row>
        <row r="84">
          <cell r="AO84">
            <v>526.10514049736</v>
          </cell>
        </row>
        <row r="85">
          <cell r="AB85">
            <v>39326</v>
          </cell>
        </row>
        <row r="85">
          <cell r="AK85">
            <v>35.3905270916083</v>
          </cell>
        </row>
        <row r="85">
          <cell r="AO85">
            <v>506.502614756779</v>
          </cell>
        </row>
        <row r="86">
          <cell r="AB86">
            <v>39356</v>
          </cell>
        </row>
        <row r="86">
          <cell r="AK86">
            <v>35.6448178344888</v>
          </cell>
        </row>
        <row r="86">
          <cell r="AO86">
            <v>520.601693694543</v>
          </cell>
        </row>
        <row r="87">
          <cell r="AB87">
            <v>39387</v>
          </cell>
        </row>
        <row r="87">
          <cell r="AK87">
            <v>37.421906546748</v>
          </cell>
        </row>
        <row r="87">
          <cell r="AO87">
            <v>501.190213630615</v>
          </cell>
        </row>
        <row r="88">
          <cell r="AB88">
            <v>39417</v>
          </cell>
        </row>
        <row r="88">
          <cell r="AK88">
            <v>39.0256169776878</v>
          </cell>
        </row>
        <row r="88">
          <cell r="AO88">
            <v>515.127015195515</v>
          </cell>
        </row>
        <row r="89">
          <cell r="AB89">
            <v>39448</v>
          </cell>
        </row>
        <row r="89">
          <cell r="AK89">
            <v>40.0884262009024</v>
          </cell>
        </row>
        <row r="89">
          <cell r="AO89">
            <v>512.3559260676</v>
          </cell>
        </row>
        <row r="90">
          <cell r="AB90">
            <v>39479</v>
          </cell>
        </row>
        <row r="90">
          <cell r="AK90">
            <v>38.8615135763238</v>
          </cell>
        </row>
        <row r="90">
          <cell r="AO90">
            <v>476.864699005211</v>
          </cell>
        </row>
        <row r="91">
          <cell r="AB91">
            <v>39508</v>
          </cell>
        </row>
        <row r="91">
          <cell r="AK91">
            <v>37.4193120788746</v>
          </cell>
        </row>
        <row r="91">
          <cell r="AO91">
            <v>507.014010221972</v>
          </cell>
        </row>
        <row r="92">
          <cell r="AB92">
            <v>39539</v>
          </cell>
        </row>
        <row r="92">
          <cell r="AK92">
            <v>33.69</v>
          </cell>
        </row>
        <row r="92">
          <cell r="AO92">
            <v>488.075176334907</v>
          </cell>
        </row>
        <row r="93">
          <cell r="AB93">
            <v>39569</v>
          </cell>
        </row>
        <row r="93">
          <cell r="AK93">
            <v>33.69</v>
          </cell>
        </row>
        <row r="93">
          <cell r="AO93">
            <v>501.612347492595</v>
          </cell>
        </row>
        <row r="94">
          <cell r="AB94">
            <v>39600</v>
          </cell>
        </row>
        <row r="94">
          <cell r="AK94">
            <v>33.848842989461</v>
          </cell>
        </row>
        <row r="94">
          <cell r="AO94">
            <v>482.861792702895</v>
          </cell>
        </row>
        <row r="95">
          <cell r="AB95">
            <v>39630</v>
          </cell>
        </row>
        <row r="95">
          <cell r="AK95">
            <v>34.381848617723</v>
          </cell>
        </row>
        <row r="95">
          <cell r="AO95">
            <v>496.240499738239</v>
          </cell>
        </row>
        <row r="96">
          <cell r="AB96">
            <v>39661</v>
          </cell>
        </row>
        <row r="96">
          <cell r="AK96">
            <v>34.6262257508124</v>
          </cell>
        </row>
        <row r="96">
          <cell r="AO96">
            <v>493.522060788878</v>
          </cell>
        </row>
        <row r="97">
          <cell r="AB97">
            <v>39692</v>
          </cell>
        </row>
        <row r="97">
          <cell r="AK97">
            <v>34.687432276859</v>
          </cell>
        </row>
        <row r="97">
          <cell r="AO97">
            <v>475.053907761628</v>
          </cell>
        </row>
        <row r="98">
          <cell r="AB98">
            <v>39722</v>
          </cell>
        </row>
        <row r="98">
          <cell r="AK98">
            <v>34.9536101669948</v>
          </cell>
        </row>
        <row r="98">
          <cell r="AO98">
            <v>488.195709404233</v>
          </cell>
        </row>
        <row r="99">
          <cell r="AB99">
            <v>39753</v>
          </cell>
        </row>
        <row r="99">
          <cell r="AK99">
            <v>37.9835130534217</v>
          </cell>
        </row>
        <row r="99">
          <cell r="AO99">
            <v>469.913747604102</v>
          </cell>
        </row>
        <row r="100">
          <cell r="AB100">
            <v>39783</v>
          </cell>
        </row>
        <row r="100">
          <cell r="AK100">
            <v>39.6003209167471</v>
          </cell>
        </row>
        <row r="100">
          <cell r="AO100">
            <v>482.899863242952</v>
          </cell>
        </row>
        <row r="101">
          <cell r="AB101">
            <v>39814</v>
          </cell>
        </row>
        <row r="101">
          <cell r="AK101">
            <v>40.7323582894213</v>
          </cell>
        </row>
        <row r="101">
          <cell r="AO101">
            <v>480.220306041698</v>
          </cell>
        </row>
        <row r="102">
          <cell r="AB102">
            <v>39845</v>
          </cell>
        </row>
        <row r="102">
          <cell r="AK102">
            <v>39.5212492254032</v>
          </cell>
        </row>
        <row r="102">
          <cell r="AO102">
            <v>431.540464986369</v>
          </cell>
        </row>
        <row r="103">
          <cell r="AB103">
            <v>39873</v>
          </cell>
        </row>
        <row r="103">
          <cell r="AK103">
            <v>38.0927963888056</v>
          </cell>
        </row>
        <row r="103">
          <cell r="AO103">
            <v>475.142575994318</v>
          </cell>
        </row>
        <row r="104">
          <cell r="AB104">
            <v>39904</v>
          </cell>
        </row>
        <row r="104">
          <cell r="AK104">
            <v>34.0496718426895</v>
          </cell>
        </row>
        <row r="104">
          <cell r="AO104">
            <v>457.317811102757</v>
          </cell>
        </row>
        <row r="105">
          <cell r="AB105">
            <v>39934</v>
          </cell>
        </row>
        <row r="105">
          <cell r="AK105">
            <v>33.9496177776637</v>
          </cell>
        </row>
        <row r="105">
          <cell r="AO105">
            <v>469.923348165848</v>
          </cell>
        </row>
        <row r="106">
          <cell r="AB106">
            <v>39965</v>
          </cell>
        </row>
        <row r="106">
          <cell r="AK106">
            <v>34.3472416797353</v>
          </cell>
        </row>
        <row r="106">
          <cell r="AO106">
            <v>452.281751535905</v>
          </cell>
        </row>
        <row r="107">
          <cell r="AB107">
            <v>39995</v>
          </cell>
        </row>
        <row r="107">
          <cell r="AK107">
            <v>34.8963207156313</v>
          </cell>
        </row>
        <row r="107">
          <cell r="AO107">
            <v>464.735497794185</v>
          </cell>
        </row>
        <row r="108">
          <cell r="AB108">
            <v>40026</v>
          </cell>
        </row>
        <row r="108">
          <cell r="AK108">
            <v>35.1540568785408</v>
          </cell>
        </row>
        <row r="108">
          <cell r="AO108">
            <v>462.111149013875</v>
          </cell>
        </row>
        <row r="109">
          <cell r="AB109">
            <v>40057</v>
          </cell>
        </row>
        <row r="109">
          <cell r="AK109">
            <v>35.2173268270473</v>
          </cell>
        </row>
        <row r="109">
          <cell r="AO109">
            <v>444.744107126781</v>
          </cell>
        </row>
        <row r="110">
          <cell r="AB110">
            <v>40087</v>
          </cell>
        </row>
        <row r="110">
          <cell r="AK110">
            <v>35.4860989771413</v>
          </cell>
        </row>
        <row r="110">
          <cell r="AO110">
            <v>456.971060221297</v>
          </cell>
        </row>
        <row r="111">
          <cell r="AB111">
            <v>40118</v>
          </cell>
        </row>
        <row r="111">
          <cell r="AK111">
            <v>37.4983145012512</v>
          </cell>
        </row>
        <row r="111">
          <cell r="AO111">
            <v>439.784916985975</v>
          </cell>
        </row>
        <row r="112">
          <cell r="AB112">
            <v>40148</v>
          </cell>
        </row>
        <row r="112">
          <cell r="AK112">
            <v>39.1216235255442</v>
          </cell>
        </row>
        <row r="112">
          <cell r="AO112">
            <v>451.862918329719</v>
          </cell>
        </row>
        <row r="113">
          <cell r="AB113">
            <v>40179</v>
          </cell>
        </row>
        <row r="113">
          <cell r="AK113">
            <v>40.3130830420864</v>
          </cell>
        </row>
        <row r="113">
          <cell r="AO113">
            <v>449.279288994495</v>
          </cell>
        </row>
        <row r="114">
          <cell r="AB114">
            <v>40210</v>
          </cell>
        </row>
        <row r="114">
          <cell r="AK114">
            <v>39.1002154791791</v>
          </cell>
        </row>
        <row r="114">
          <cell r="AO114">
            <v>403.670713050776</v>
          </cell>
        </row>
        <row r="115">
          <cell r="AB115">
            <v>40238</v>
          </cell>
        </row>
        <row r="115">
          <cell r="AK115">
            <v>37.6690282195145</v>
          </cell>
        </row>
        <row r="115">
          <cell r="AO115">
            <v>444.385103429287</v>
          </cell>
        </row>
        <row r="116">
          <cell r="AB116">
            <v>40269</v>
          </cell>
        </row>
        <row r="116">
          <cell r="AK116">
            <v>34.5363659127342</v>
          </cell>
        </row>
        <row r="116">
          <cell r="AO116">
            <v>427.642760052263</v>
          </cell>
        </row>
        <row r="117">
          <cell r="AB117">
            <v>40299</v>
          </cell>
        </row>
        <row r="117">
          <cell r="AK117">
            <v>34.4377922372019</v>
          </cell>
        </row>
        <row r="117">
          <cell r="AO117">
            <v>439.356943497305</v>
          </cell>
        </row>
        <row r="118">
          <cell r="AB118">
            <v>40330</v>
          </cell>
        </row>
        <row r="118">
          <cell r="AK118">
            <v>34.8385663399924</v>
          </cell>
        </row>
        <row r="118">
          <cell r="AO118">
            <v>422.792241115273</v>
          </cell>
        </row>
        <row r="119">
          <cell r="AB119">
            <v>40360</v>
          </cell>
        </row>
        <row r="119">
          <cell r="AK119">
            <v>35.3912767778683</v>
          </cell>
        </row>
        <row r="119">
          <cell r="AO119">
            <v>434.361437583489</v>
          </cell>
        </row>
        <row r="120">
          <cell r="AB120">
            <v>40391</v>
          </cell>
        </row>
        <row r="120">
          <cell r="AK120">
            <v>35.651785985201</v>
          </cell>
        </row>
        <row r="120">
          <cell r="AO120">
            <v>431.835311785122</v>
          </cell>
        </row>
        <row r="121">
          <cell r="AB121">
            <v>40422</v>
          </cell>
        </row>
        <row r="121">
          <cell r="AK121">
            <v>35.7171949669571</v>
          </cell>
        </row>
        <row r="121">
          <cell r="AO121">
            <v>415.536707692933</v>
          </cell>
        </row>
        <row r="122">
          <cell r="AB122">
            <v>40452</v>
          </cell>
        </row>
        <row r="122">
          <cell r="AK122">
            <v>35.9887617409137</v>
          </cell>
        </row>
        <row r="122">
          <cell r="AO122">
            <v>426.889404010008</v>
          </cell>
        </row>
        <row r="123">
          <cell r="AB123">
            <v>40483</v>
          </cell>
        </row>
        <row r="123">
          <cell r="AK123">
            <v>38.5531298072712</v>
          </cell>
        </row>
        <row r="123">
          <cell r="AO123">
            <v>410.766014244764</v>
          </cell>
        </row>
        <row r="124">
          <cell r="AB124">
            <v>40513</v>
          </cell>
        </row>
        <row r="124">
          <cell r="AK124">
            <v>40.1843634427545</v>
          </cell>
        </row>
        <row r="124">
          <cell r="AO124">
            <v>421.976602401401</v>
          </cell>
        </row>
        <row r="125">
          <cell r="AB125">
            <v>40544</v>
          </cell>
        </row>
        <row r="125">
          <cell r="AK125">
            <v>33.69</v>
          </cell>
        </row>
        <row r="125">
          <cell r="AO125">
            <v>419.492673781565</v>
          </cell>
        </row>
        <row r="126">
          <cell r="AB126">
            <v>40575</v>
          </cell>
        </row>
        <row r="126">
          <cell r="AK126">
            <v>33.69</v>
          </cell>
        </row>
        <row r="126">
          <cell r="AO126">
            <v>376.847045722124</v>
          </cell>
        </row>
        <row r="127">
          <cell r="AB127">
            <v>40603</v>
          </cell>
        </row>
        <row r="127">
          <cell r="AK127">
            <v>33.69</v>
          </cell>
        </row>
        <row r="127">
          <cell r="AO127">
            <v>414.789013588939</v>
          </cell>
        </row>
        <row r="128">
          <cell r="AB128">
            <v>40634</v>
          </cell>
        </row>
        <row r="128">
          <cell r="AK128">
            <v>33.69</v>
          </cell>
        </row>
        <row r="128">
          <cell r="AO128">
            <v>399.095099068186</v>
          </cell>
        </row>
        <row r="129">
          <cell r="AB129">
            <v>40664</v>
          </cell>
        </row>
        <row r="129">
          <cell r="AK129">
            <v>33.69</v>
          </cell>
        </row>
        <row r="129">
          <cell r="AO129">
            <v>409.958865105624</v>
          </cell>
        </row>
        <row r="130">
          <cell r="AB130">
            <v>40695</v>
          </cell>
        </row>
        <row r="130">
          <cell r="AK130">
            <v>33.69</v>
          </cell>
        </row>
        <row r="130">
          <cell r="AO130">
            <v>394.436706587159</v>
          </cell>
        </row>
        <row r="131">
          <cell r="AB131">
            <v>40725</v>
          </cell>
        </row>
        <row r="131">
          <cell r="AK131">
            <v>33.69</v>
          </cell>
        </row>
        <row r="131">
          <cell r="AO131">
            <v>405.16237029918</v>
          </cell>
        </row>
        <row r="132">
          <cell r="AB132">
            <v>40756</v>
          </cell>
        </row>
        <row r="132">
          <cell r="AK132">
            <v>33.69</v>
          </cell>
        </row>
        <row r="132">
          <cell r="AO132">
            <v>402.772341916306</v>
          </cell>
        </row>
        <row r="133">
          <cell r="AB133">
            <v>40787</v>
          </cell>
        </row>
        <row r="133">
          <cell r="AK133">
            <v>33.69</v>
          </cell>
        </row>
        <row r="133">
          <cell r="AO133">
            <v>387.654875568727</v>
          </cell>
        </row>
        <row r="134">
          <cell r="AB134">
            <v>40817</v>
          </cell>
        </row>
        <row r="134">
          <cell r="AK134">
            <v>33.69</v>
          </cell>
        </row>
        <row r="134">
          <cell r="AO134">
            <v>398.329941660386</v>
          </cell>
        </row>
        <row r="135">
          <cell r="AB135">
            <v>40848</v>
          </cell>
        </row>
        <row r="135">
          <cell r="AK135">
            <v>33.69</v>
          </cell>
        </row>
        <row r="135">
          <cell r="AO135">
            <v>383.373246475846</v>
          </cell>
        </row>
        <row r="136">
          <cell r="AB136">
            <v>40878</v>
          </cell>
        </row>
        <row r="136">
          <cell r="AK136">
            <v>33.69</v>
          </cell>
        </row>
        <row r="136">
          <cell r="AO136">
            <v>393.924274884089</v>
          </cell>
        </row>
        <row r="137">
          <cell r="AB137">
            <v>40909</v>
          </cell>
        </row>
        <row r="137">
          <cell r="AK137">
            <v>33.69</v>
          </cell>
        </row>
        <row r="137">
          <cell r="AO137">
            <v>391.699364436658</v>
          </cell>
        </row>
        <row r="138">
          <cell r="AB138">
            <v>40940</v>
          </cell>
        </row>
        <row r="138">
          <cell r="AK138">
            <v>33.69</v>
          </cell>
        </row>
        <row r="138">
          <cell r="AO138">
            <v>364.477503488627</v>
          </cell>
        </row>
        <row r="139">
          <cell r="AB139">
            <v>40969</v>
          </cell>
        </row>
        <row r="139">
          <cell r="AK139">
            <v>33.69</v>
          </cell>
        </row>
        <row r="139">
          <cell r="AO139">
            <v>387.419873605872</v>
          </cell>
        </row>
        <row r="140">
          <cell r="AB140">
            <v>41000</v>
          </cell>
        </row>
        <row r="140">
          <cell r="AK140">
            <v>33.69</v>
          </cell>
        </row>
        <row r="140">
          <cell r="AO140">
            <v>372.858374124412</v>
          </cell>
        </row>
        <row r="141">
          <cell r="AB141">
            <v>41030</v>
          </cell>
        </row>
        <row r="141">
          <cell r="AK141">
            <v>33.69</v>
          </cell>
        </row>
        <row r="141">
          <cell r="AO141">
            <v>383.105158185101</v>
          </cell>
        </row>
        <row r="142">
          <cell r="AB142">
            <v>41061</v>
          </cell>
        </row>
        <row r="142">
          <cell r="AK142">
            <v>33.69</v>
          </cell>
        </row>
        <row r="142">
          <cell r="AO142">
            <v>368.700092920025</v>
          </cell>
        </row>
        <row r="143">
          <cell r="AB143">
            <v>41091</v>
          </cell>
        </row>
        <row r="143">
          <cell r="AK143">
            <v>33.69</v>
          </cell>
        </row>
        <row r="143">
          <cell r="AO143">
            <v>378.826704670113</v>
          </cell>
        </row>
        <row r="144">
          <cell r="AB144">
            <v>41122</v>
          </cell>
        </row>
        <row r="144">
          <cell r="AK144">
            <v>33.69</v>
          </cell>
        </row>
        <row r="144">
          <cell r="AO144">
            <v>376.666260720877</v>
          </cell>
        </row>
        <row r="145">
          <cell r="AB145">
            <v>41153</v>
          </cell>
        </row>
        <row r="145">
          <cell r="AK145">
            <v>33.69</v>
          </cell>
        </row>
        <row r="145">
          <cell r="AO145">
            <v>362.49479561608</v>
          </cell>
        </row>
        <row r="146">
          <cell r="AB146">
            <v>41183</v>
          </cell>
        </row>
        <row r="146">
          <cell r="AK146">
            <v>33.69</v>
          </cell>
        </row>
        <row r="146">
          <cell r="AO146">
            <v>372.442233220015</v>
          </cell>
        </row>
        <row r="147">
          <cell r="AB147">
            <v>41214</v>
          </cell>
        </row>
        <row r="147">
          <cell r="AK147">
            <v>33.69</v>
          </cell>
        </row>
        <row r="147">
          <cell r="AO147">
            <v>358.424113327595</v>
          </cell>
        </row>
        <row r="148">
          <cell r="AB148">
            <v>41244</v>
          </cell>
        </row>
        <row r="148">
          <cell r="AK148">
            <v>33.69</v>
          </cell>
        </row>
        <row r="148">
          <cell r="AO148">
            <v>368.254114780604</v>
          </cell>
        </row>
        <row r="149">
          <cell r="AB149">
            <v>41275</v>
          </cell>
        </row>
        <row r="149">
          <cell r="AK149">
            <v>33.69</v>
          </cell>
        </row>
        <row r="149">
          <cell r="AO149">
            <v>366.139442153821</v>
          </cell>
        </row>
        <row r="150">
          <cell r="AB150">
            <v>41306</v>
          </cell>
        </row>
        <row r="150">
          <cell r="AK150">
            <v>33.69</v>
          </cell>
        </row>
        <row r="150">
          <cell r="AO150">
            <v>328.971031101655</v>
          </cell>
        </row>
        <row r="151">
          <cell r="AB151">
            <v>41334</v>
          </cell>
        </row>
        <row r="151">
          <cell r="AK151">
            <v>33.69</v>
          </cell>
        </row>
        <row r="151">
          <cell r="AO151">
            <v>362.140193306109</v>
          </cell>
        </row>
        <row r="152">
          <cell r="AB152">
            <v>41365</v>
          </cell>
        </row>
        <row r="152">
          <cell r="AK152">
            <v>33.69</v>
          </cell>
        </row>
        <row r="152">
          <cell r="AO152">
            <v>348.496403802532</v>
          </cell>
        </row>
        <row r="153">
          <cell r="AB153">
            <v>41395</v>
          </cell>
        </row>
        <row r="153">
          <cell r="AK153">
            <v>33.69</v>
          </cell>
        </row>
        <row r="153">
          <cell r="AO153">
            <v>358.040342271331</v>
          </cell>
        </row>
        <row r="154">
          <cell r="AB154">
            <v>41426</v>
          </cell>
        </row>
        <row r="154">
          <cell r="AK154">
            <v>33.69</v>
          </cell>
        </row>
        <row r="154">
          <cell r="AO154">
            <v>344.54565663776</v>
          </cell>
        </row>
        <row r="155">
          <cell r="AB155">
            <v>41456</v>
          </cell>
        </row>
        <row r="155">
          <cell r="AK155">
            <v>33.69</v>
          </cell>
        </row>
        <row r="155">
          <cell r="AO155">
            <v>353.975893155319</v>
          </cell>
        </row>
        <row r="156">
          <cell r="AB156">
            <v>41487</v>
          </cell>
        </row>
        <row r="156">
          <cell r="AK156">
            <v>33.69</v>
          </cell>
        </row>
        <row r="156">
          <cell r="AO156">
            <v>351.923872643878</v>
          </cell>
        </row>
        <row r="157">
          <cell r="AB157">
            <v>41518</v>
          </cell>
        </row>
        <row r="157">
          <cell r="AK157">
            <v>33.69</v>
          </cell>
        </row>
        <row r="157">
          <cell r="AO157">
            <v>338.651774541559</v>
          </cell>
        </row>
        <row r="158">
          <cell r="AB158">
            <v>41548</v>
          </cell>
        </row>
        <row r="158">
          <cell r="AK158">
            <v>33.69</v>
          </cell>
        </row>
        <row r="158">
          <cell r="AO158">
            <v>347.912533021587</v>
          </cell>
        </row>
        <row r="159">
          <cell r="AB159">
            <v>41579</v>
          </cell>
        </row>
        <row r="159">
          <cell r="AK159">
            <v>33.69</v>
          </cell>
        </row>
        <row r="159">
          <cell r="AO159">
            <v>334.786507420979</v>
          </cell>
        </row>
        <row r="160">
          <cell r="AB160">
            <v>41609</v>
          </cell>
        </row>
        <row r="160">
          <cell r="AK160">
            <v>33.69</v>
          </cell>
        </row>
        <row r="160">
          <cell r="AO160">
            <v>343.936216959922</v>
          </cell>
        </row>
        <row r="161">
          <cell r="AB161">
            <v>41640</v>
          </cell>
        </row>
        <row r="161">
          <cell r="AK161">
            <v>33.69</v>
          </cell>
        </row>
        <row r="161">
          <cell r="AO161">
            <v>341.928839115304</v>
          </cell>
        </row>
        <row r="162">
          <cell r="AB162">
            <v>41671</v>
          </cell>
        </row>
        <row r="162">
          <cell r="AK162">
            <v>33.69</v>
          </cell>
        </row>
        <row r="162">
          <cell r="AO162">
            <v>307.190499097938</v>
          </cell>
        </row>
        <row r="163">
          <cell r="AB163">
            <v>41699</v>
          </cell>
        </row>
        <row r="163">
          <cell r="AK163">
            <v>33.69</v>
          </cell>
        </row>
        <row r="163">
          <cell r="AO163">
            <v>338.133153140439</v>
          </cell>
        </row>
        <row r="164">
          <cell r="AB164">
            <v>41730</v>
          </cell>
        </row>
        <row r="164">
          <cell r="AK164">
            <v>33.69</v>
          </cell>
        </row>
        <row r="164">
          <cell r="AO164">
            <v>325.363558010484</v>
          </cell>
        </row>
        <row r="165">
          <cell r="AB165">
            <v>41760</v>
          </cell>
        </row>
        <row r="165">
          <cell r="AK165">
            <v>33.69</v>
          </cell>
        </row>
        <row r="165">
          <cell r="AO165">
            <v>334.242870930569</v>
          </cell>
        </row>
        <row r="166">
          <cell r="AB166">
            <v>41791</v>
          </cell>
        </row>
        <row r="166">
          <cell r="AK166">
            <v>33.69</v>
          </cell>
        </row>
        <row r="166">
          <cell r="AO166">
            <v>321.615191278504</v>
          </cell>
        </row>
        <row r="167">
          <cell r="AB167">
            <v>41821</v>
          </cell>
        </row>
        <row r="167">
          <cell r="AK167">
            <v>33.69</v>
          </cell>
        </row>
        <row r="167">
          <cell r="AO167">
            <v>330.387072127799</v>
          </cell>
        </row>
        <row r="168">
          <cell r="AB168">
            <v>41852</v>
          </cell>
        </row>
        <row r="168">
          <cell r="AK168">
            <v>33.69</v>
          </cell>
        </row>
        <row r="168">
          <cell r="AO168">
            <v>328.440732127534</v>
          </cell>
        </row>
        <row r="169">
          <cell r="AB169">
            <v>41883</v>
          </cell>
        </row>
        <row r="169">
          <cell r="AK169">
            <v>33.69</v>
          </cell>
        </row>
        <row r="169">
          <cell r="AO169">
            <v>316.024846251426</v>
          </cell>
        </row>
        <row r="170">
          <cell r="AB170">
            <v>41913</v>
          </cell>
        </row>
        <row r="170">
          <cell r="AK170">
            <v>33.69</v>
          </cell>
        </row>
        <row r="170">
          <cell r="AO170">
            <v>324.636640569807</v>
          </cell>
        </row>
        <row r="171">
          <cell r="AB171">
            <v>41944</v>
          </cell>
        </row>
        <row r="171">
          <cell r="AK171">
            <v>33.69</v>
          </cell>
        </row>
        <row r="171">
          <cell r="AO171">
            <v>312.359702708124</v>
          </cell>
        </row>
        <row r="172">
          <cell r="AB172">
            <v>41974</v>
          </cell>
        </row>
        <row r="172">
          <cell r="AK172">
            <v>33.69</v>
          </cell>
        </row>
        <row r="172">
          <cell r="AO172">
            <v>320.866631903723</v>
          </cell>
        </row>
        <row r="173">
          <cell r="AB173">
            <v>42005</v>
          </cell>
        </row>
        <row r="173">
          <cell r="AK173">
            <v>33.69</v>
          </cell>
        </row>
        <row r="173">
          <cell r="AO173">
            <v>318.963735592504</v>
          </cell>
        </row>
        <row r="174">
          <cell r="AB174">
            <v>42036</v>
          </cell>
        </row>
        <row r="174">
          <cell r="AK174">
            <v>33.69</v>
          </cell>
        </row>
        <row r="174">
          <cell r="AO174">
            <v>286.532758326306</v>
          </cell>
        </row>
        <row r="175">
          <cell r="AB175">
            <v>42064</v>
          </cell>
        </row>
        <row r="175">
          <cell r="AK175">
            <v>33.69</v>
          </cell>
        </row>
        <row r="175">
          <cell r="AO175">
            <v>315.366220449028</v>
          </cell>
        </row>
        <row r="176">
          <cell r="AB176">
            <v>42095</v>
          </cell>
        </row>
        <row r="176">
          <cell r="AK176">
            <v>33.69</v>
          </cell>
        </row>
        <row r="176">
          <cell r="AO176">
            <v>303.428190358566</v>
          </cell>
        </row>
        <row r="177">
          <cell r="AB177">
            <v>42125</v>
          </cell>
        </row>
        <row r="177">
          <cell r="AK177">
            <v>33.69</v>
          </cell>
        </row>
        <row r="177">
          <cell r="AO177">
            <v>311.679881208937</v>
          </cell>
        </row>
        <row r="178">
          <cell r="AB178">
            <v>42156</v>
          </cell>
        </row>
        <row r="178">
          <cell r="AK178">
            <v>33.69</v>
          </cell>
        </row>
        <row r="178">
          <cell r="AO178">
            <v>299.876734634548</v>
          </cell>
        </row>
        <row r="179">
          <cell r="AB179">
            <v>42186</v>
          </cell>
        </row>
        <row r="179">
          <cell r="AK179">
            <v>33.69</v>
          </cell>
        </row>
        <row r="179">
          <cell r="AO179">
            <v>308.027056275619</v>
          </cell>
        </row>
        <row r="180">
          <cell r="AB180">
            <v>42217</v>
          </cell>
        </row>
        <row r="180">
          <cell r="AK180">
            <v>33.69</v>
          </cell>
        </row>
        <row r="180">
          <cell r="AO180">
            <v>306.183493066593</v>
          </cell>
        </row>
        <row r="181">
          <cell r="AB181">
            <v>42248</v>
          </cell>
        </row>
        <row r="181">
          <cell r="AK181">
            <v>33.69</v>
          </cell>
        </row>
        <row r="181">
          <cell r="AO181">
            <v>294.581586698547</v>
          </cell>
        </row>
        <row r="182">
          <cell r="AB182">
            <v>42278</v>
          </cell>
        </row>
        <row r="182">
          <cell r="AK182">
            <v>33.69</v>
          </cell>
        </row>
        <row r="182">
          <cell r="AO182">
            <v>302.580899291211</v>
          </cell>
        </row>
        <row r="183">
          <cell r="AB183">
            <v>42309</v>
          </cell>
        </row>
        <row r="183">
          <cell r="AK183">
            <v>33.69</v>
          </cell>
        </row>
        <row r="183">
          <cell r="AO183">
            <v>291.11097846041</v>
          </cell>
        </row>
        <row r="184">
          <cell r="AB184">
            <v>42339</v>
          </cell>
        </row>
        <row r="184">
          <cell r="AK184">
            <v>33.69</v>
          </cell>
        </row>
        <row r="184">
          <cell r="AO184">
            <v>299.011400399859</v>
          </cell>
        </row>
        <row r="185">
          <cell r="AB185">
            <v>42370</v>
          </cell>
        </row>
        <row r="185">
          <cell r="AK185">
            <v>33.69</v>
          </cell>
        </row>
        <row r="185">
          <cell r="AO185">
            <v>297.210021559687</v>
          </cell>
        </row>
        <row r="186">
          <cell r="AB186">
            <v>42401</v>
          </cell>
        </row>
        <row r="186">
          <cell r="AK186">
            <v>33.69</v>
          </cell>
        </row>
        <row r="186">
          <cell r="AO186">
            <v>276.453573725604</v>
          </cell>
        </row>
        <row r="187">
          <cell r="AB187">
            <v>42430</v>
          </cell>
        </row>
        <row r="187">
          <cell r="AK187">
            <v>33.69</v>
          </cell>
        </row>
        <row r="187">
          <cell r="AO187">
            <v>293.74755540836</v>
          </cell>
        </row>
        <row r="188">
          <cell r="AB188">
            <v>42461</v>
          </cell>
        </row>
        <row r="188">
          <cell r="AK188">
            <v>33.69</v>
          </cell>
        </row>
        <row r="188">
          <cell r="AO188">
            <v>282.601537658749</v>
          </cell>
        </row>
        <row r="189">
          <cell r="AB189">
            <v>42491</v>
          </cell>
        </row>
        <row r="189">
          <cell r="AK189">
            <v>33.69</v>
          </cell>
        </row>
        <row r="189">
          <cell r="AO189">
            <v>290.259784045901</v>
          </cell>
        </row>
        <row r="190">
          <cell r="AB190">
            <v>42522</v>
          </cell>
        </row>
        <row r="190">
          <cell r="AK190">
            <v>33.69</v>
          </cell>
        </row>
        <row r="190">
          <cell r="AO190">
            <v>279.241768563441</v>
          </cell>
        </row>
        <row r="191">
          <cell r="AB191">
            <v>42552</v>
          </cell>
        </row>
        <row r="191">
          <cell r="AK191">
            <v>33.69</v>
          </cell>
        </row>
        <row r="191">
          <cell r="AO191">
            <v>286.804512148525</v>
          </cell>
        </row>
        <row r="192">
          <cell r="AB192">
            <v>42583</v>
          </cell>
        </row>
        <row r="192">
          <cell r="AK192">
            <v>33.69</v>
          </cell>
        </row>
        <row r="192">
          <cell r="AO192">
            <v>285.094777903151</v>
          </cell>
        </row>
        <row r="193">
          <cell r="AB193">
            <v>42614</v>
          </cell>
        </row>
        <row r="193">
          <cell r="AK193">
            <v>33.69</v>
          </cell>
        </row>
        <row r="193">
          <cell r="AO193">
            <v>274.411502858557</v>
          </cell>
        </row>
        <row r="194">
          <cell r="AB194">
            <v>42644</v>
          </cell>
        </row>
        <row r="194">
          <cell r="AK194">
            <v>33.69</v>
          </cell>
        </row>
        <row r="194">
          <cell r="AO194">
            <v>281.982769634349</v>
          </cell>
        </row>
        <row r="195">
          <cell r="AB195">
            <v>42675</v>
          </cell>
        </row>
        <row r="195">
          <cell r="AK195">
            <v>33.69</v>
          </cell>
        </row>
        <row r="195">
          <cell r="AO195">
            <v>271.414985288575</v>
          </cell>
        </row>
        <row r="196">
          <cell r="AB196">
            <v>42705</v>
          </cell>
        </row>
        <row r="196">
          <cell r="AK196">
            <v>33.69</v>
          </cell>
        </row>
        <row r="196">
          <cell r="AO196">
            <v>278.902419643335</v>
          </cell>
        </row>
        <row r="197">
          <cell r="AB197">
            <v>42736</v>
          </cell>
        </row>
        <row r="197">
          <cell r="AK197">
            <v>33.69</v>
          </cell>
        </row>
        <row r="197">
          <cell r="AO197">
            <v>277.349033669572</v>
          </cell>
        </row>
        <row r="198">
          <cell r="AB198">
            <v>42767</v>
          </cell>
        </row>
        <row r="198">
          <cell r="AK198">
            <v>33.69</v>
          </cell>
        </row>
        <row r="198">
          <cell r="AO198">
            <v>249.243034069395</v>
          </cell>
        </row>
        <row r="199">
          <cell r="AB199">
            <v>42795</v>
          </cell>
        </row>
        <row r="199">
          <cell r="AK199">
            <v>33.69</v>
          </cell>
        </row>
        <row r="199">
          <cell r="AO199">
            <v>274.414829365026</v>
          </cell>
        </row>
        <row r="200">
          <cell r="AB200">
            <v>42826</v>
          </cell>
        </row>
        <row r="200">
          <cell r="AK200">
            <v>33.69</v>
          </cell>
        </row>
        <row r="200">
          <cell r="AO200">
            <v>264.127957207189</v>
          </cell>
        </row>
        <row r="201">
          <cell r="AB201">
            <v>42856</v>
          </cell>
        </row>
        <row r="201">
          <cell r="AK201">
            <v>33.69</v>
          </cell>
        </row>
        <row r="201">
          <cell r="AO201">
            <v>271.411582762045</v>
          </cell>
        </row>
        <row r="202">
          <cell r="AB202">
            <v>42887</v>
          </cell>
        </row>
        <row r="202">
          <cell r="AK202">
            <v>33.69</v>
          </cell>
        </row>
        <row r="202">
          <cell r="AO202">
            <v>261.236209586846</v>
          </cell>
        </row>
        <row r="203">
          <cell r="AB203">
            <v>42917</v>
          </cell>
        </row>
        <row r="203">
          <cell r="AK203">
            <v>33.69</v>
          </cell>
        </row>
        <row r="203">
          <cell r="AO203">
            <v>268.438979644494</v>
          </cell>
        </row>
        <row r="204">
          <cell r="AB204">
            <v>42948</v>
          </cell>
        </row>
        <row r="204">
          <cell r="AK204">
            <v>33.69</v>
          </cell>
        </row>
        <row r="204">
          <cell r="AO204">
            <v>266.939964082996</v>
          </cell>
        </row>
        <row r="205">
          <cell r="AB205">
            <v>42979</v>
          </cell>
        </row>
        <row r="205">
          <cell r="AK205">
            <v>33.69</v>
          </cell>
        </row>
        <row r="205">
          <cell r="AO205">
            <v>256.930628811278</v>
          </cell>
        </row>
        <row r="206">
          <cell r="AB206">
            <v>43009</v>
          </cell>
        </row>
        <row r="206">
          <cell r="AK206">
            <v>33.69</v>
          </cell>
        </row>
        <row r="206">
          <cell r="AO206">
            <v>264.013036091345</v>
          </cell>
        </row>
        <row r="207">
          <cell r="AB207">
            <v>43040</v>
          </cell>
        </row>
        <row r="207">
          <cell r="AK207">
            <v>33.69</v>
          </cell>
        </row>
        <row r="207">
          <cell r="AO207">
            <v>254.112397724425</v>
          </cell>
        </row>
        <row r="208">
          <cell r="AB208">
            <v>43070</v>
          </cell>
        </row>
        <row r="208">
          <cell r="AK208">
            <v>33.69</v>
          </cell>
        </row>
        <row r="208">
          <cell r="AO208">
            <v>261.116037298764</v>
          </cell>
        </row>
        <row r="209">
          <cell r="AB209">
            <v>43101</v>
          </cell>
        </row>
        <row r="209">
          <cell r="AK209">
            <v>33.69</v>
          </cell>
        </row>
        <row r="209">
          <cell r="AO209">
            <v>259.655171781717</v>
          </cell>
        </row>
        <row r="210">
          <cell r="AB210">
            <v>43132</v>
          </cell>
        </row>
        <row r="210">
          <cell r="AK210">
            <v>33.69</v>
          </cell>
        </row>
        <row r="210">
          <cell r="AO210">
            <v>233.336637648546</v>
          </cell>
        </row>
        <row r="211">
          <cell r="AB211">
            <v>43160</v>
          </cell>
        </row>
        <row r="211">
          <cell r="AK211">
            <v>33.69</v>
          </cell>
        </row>
        <row r="211">
          <cell r="AO211">
            <v>256.895838087413</v>
          </cell>
        </row>
        <row r="212">
          <cell r="AB212">
            <v>43191</v>
          </cell>
        </row>
        <row r="212">
          <cell r="AK212">
            <v>33.69</v>
          </cell>
        </row>
        <row r="212">
          <cell r="AO212">
            <v>247.259562727851</v>
          </cell>
        </row>
        <row r="213">
          <cell r="AB213">
            <v>43221</v>
          </cell>
        </row>
        <row r="213">
          <cell r="AK213">
            <v>33.69</v>
          </cell>
        </row>
        <row r="213">
          <cell r="AO213">
            <v>254.071724184574</v>
          </cell>
        </row>
        <row r="214">
          <cell r="AB214">
            <v>43252</v>
          </cell>
        </row>
        <row r="214">
          <cell r="AK214">
            <v>33.69</v>
          </cell>
        </row>
        <row r="214">
          <cell r="AO214">
            <v>244.540369420296</v>
          </cell>
        </row>
        <row r="215">
          <cell r="AB215">
            <v>43282</v>
          </cell>
        </row>
        <row r="215">
          <cell r="AK215">
            <v>33.69</v>
          </cell>
        </row>
        <row r="215">
          <cell r="AO215">
            <v>251.2765742622</v>
          </cell>
        </row>
        <row r="216">
          <cell r="AB216">
            <v>43313</v>
          </cell>
        </row>
        <row r="216">
          <cell r="AK216">
            <v>33.69</v>
          </cell>
        </row>
        <row r="216">
          <cell r="AO216">
            <v>249.867100697954</v>
          </cell>
        </row>
        <row r="217">
          <cell r="AB217">
            <v>43344</v>
          </cell>
        </row>
        <row r="217">
          <cell r="AK217">
            <v>33.69</v>
          </cell>
        </row>
        <row r="217">
          <cell r="AO217">
            <v>240.49197726358</v>
          </cell>
        </row>
        <row r="218">
          <cell r="AB218">
            <v>43374</v>
          </cell>
        </row>
        <row r="218">
          <cell r="AK218">
            <v>33.69</v>
          </cell>
        </row>
        <row r="218">
          <cell r="AO218">
            <v>247.115119401965</v>
          </cell>
        </row>
        <row r="219">
          <cell r="AB219">
            <v>43405</v>
          </cell>
        </row>
        <row r="219">
          <cell r="AK219">
            <v>33.69</v>
          </cell>
        </row>
        <row r="219">
          <cell r="AO219">
            <v>237.842266158747</v>
          </cell>
        </row>
        <row r="220">
          <cell r="AB220">
            <v>43435</v>
          </cell>
        </row>
        <row r="220">
          <cell r="AK220">
            <v>33.69</v>
          </cell>
        </row>
        <row r="220">
          <cell r="AO220">
            <v>244.391422828538</v>
          </cell>
        </row>
        <row r="221">
          <cell r="AB221">
            <v>43466</v>
          </cell>
        </row>
        <row r="221">
          <cell r="AK221">
            <v>33.69</v>
          </cell>
        </row>
        <row r="221">
          <cell r="AO221">
            <v>243.018003140916</v>
          </cell>
        </row>
        <row r="222">
          <cell r="AB222">
            <v>43497</v>
          </cell>
        </row>
        <row r="222">
          <cell r="AK222">
            <v>33.69</v>
          </cell>
        </row>
        <row r="222">
          <cell r="AO222">
            <v>218.380569029859</v>
          </cell>
        </row>
        <row r="223">
          <cell r="AB223">
            <v>43525</v>
          </cell>
        </row>
        <row r="223">
          <cell r="AK223">
            <v>33.69</v>
          </cell>
        </row>
        <row r="223">
          <cell r="AO223">
            <v>240.423941555034</v>
          </cell>
        </row>
        <row r="224">
          <cell r="AB224">
            <v>43556</v>
          </cell>
        </row>
        <row r="224">
          <cell r="AK224">
            <v>33.69</v>
          </cell>
        </row>
        <row r="224">
          <cell r="AO224">
            <v>231.399797904527</v>
          </cell>
        </row>
        <row r="225">
          <cell r="AB225">
            <v>43586</v>
          </cell>
        </row>
        <row r="225">
          <cell r="AK225">
            <v>33.69</v>
          </cell>
        </row>
        <row r="225">
          <cell r="AO225">
            <v>237.769118240718</v>
          </cell>
        </row>
        <row r="226">
          <cell r="AB226">
            <v>43617</v>
          </cell>
        </row>
        <row r="226">
          <cell r="AK226">
            <v>33.69</v>
          </cell>
        </row>
        <row r="226">
          <cell r="AO226">
            <v>228.84367350254</v>
          </cell>
        </row>
        <row r="227">
          <cell r="AB227">
            <v>43647</v>
          </cell>
        </row>
        <row r="227">
          <cell r="AK227">
            <v>33.69</v>
          </cell>
        </row>
        <row r="227">
          <cell r="AO227">
            <v>235.141661945729</v>
          </cell>
        </row>
        <row r="228">
          <cell r="AB228">
            <v>43678</v>
          </cell>
        </row>
        <row r="228">
          <cell r="AK228">
            <v>33.69</v>
          </cell>
        </row>
        <row r="228">
          <cell r="AO228">
            <v>233.816802043984</v>
          </cell>
        </row>
        <row r="229">
          <cell r="AB229">
            <v>43709</v>
          </cell>
        </row>
        <row r="229">
          <cell r="AK229">
            <v>33.69</v>
          </cell>
        </row>
        <row r="229">
          <cell r="AO229">
            <v>225.038314488881</v>
          </cell>
        </row>
        <row r="230">
          <cell r="AB230">
            <v>43739</v>
          </cell>
        </row>
        <row r="230">
          <cell r="AK230">
            <v>33.69</v>
          </cell>
        </row>
        <row r="230">
          <cell r="AO230">
            <v>231.230131261887</v>
          </cell>
        </row>
        <row r="231">
          <cell r="AB231">
            <v>43770</v>
          </cell>
        </row>
        <row r="231">
          <cell r="AK231">
            <v>33.69</v>
          </cell>
        </row>
        <row r="231">
          <cell r="AO231">
            <v>222.547836553811</v>
          </cell>
        </row>
        <row r="232">
          <cell r="AB232">
            <v>43800</v>
          </cell>
        </row>
        <row r="232">
          <cell r="AK232">
            <v>33.69</v>
          </cell>
        </row>
        <row r="232">
          <cell r="AO232">
            <v>228.670181807087</v>
          </cell>
        </row>
        <row r="233">
          <cell r="AB233">
            <v>43831</v>
          </cell>
        </row>
        <row r="233">
          <cell r="AK233">
            <v>33.69</v>
          </cell>
        </row>
        <row r="233">
          <cell r="AO233">
            <v>227.379382965673</v>
          </cell>
        </row>
        <row r="234">
          <cell r="AB234">
            <v>43862</v>
          </cell>
        </row>
        <row r="234">
          <cell r="AK234">
            <v>33.69</v>
          </cell>
        </row>
        <row r="234">
          <cell r="AO234">
            <v>211.582685056425</v>
          </cell>
        </row>
        <row r="235">
          <cell r="AB235">
            <v>43891</v>
          </cell>
        </row>
        <row r="235">
          <cell r="AK235">
            <v>33.69</v>
          </cell>
        </row>
        <row r="235">
          <cell r="AO235">
            <v>224.90035806973</v>
          </cell>
        </row>
        <row r="236">
          <cell r="AB236">
            <v>43922</v>
          </cell>
        </row>
        <row r="236">
          <cell r="AK236">
            <v>33.69</v>
          </cell>
        </row>
        <row r="236">
          <cell r="AO236">
            <v>216.453501288833</v>
          </cell>
        </row>
        <row r="237">
          <cell r="AB237">
            <v>43952</v>
          </cell>
        </row>
        <row r="237">
          <cell r="AK237">
            <v>33.69</v>
          </cell>
        </row>
        <row r="237">
          <cell r="AO237">
            <v>222.405894226431</v>
          </cell>
        </row>
        <row r="238">
          <cell r="AB238">
            <v>43983</v>
          </cell>
        </row>
        <row r="238">
          <cell r="AK238">
            <v>33.69</v>
          </cell>
        </row>
        <row r="238">
          <cell r="AO238">
            <v>214.051838425419</v>
          </cell>
        </row>
        <row r="239">
          <cell r="AB239">
            <v>44013</v>
          </cell>
        </row>
        <row r="239">
          <cell r="AK239">
            <v>33.69</v>
          </cell>
        </row>
        <row r="239">
          <cell r="AO239">
            <v>219.937275474573</v>
          </cell>
        </row>
        <row r="240">
          <cell r="AB240">
            <v>44044</v>
          </cell>
        </row>
        <row r="240">
          <cell r="AK240">
            <v>33.69</v>
          </cell>
        </row>
        <row r="240">
          <cell r="AO240">
            <v>218.692557186578</v>
          </cell>
        </row>
        <row r="241">
          <cell r="AB241">
            <v>44075</v>
          </cell>
        </row>
        <row r="241">
          <cell r="AK241">
            <v>33.69</v>
          </cell>
        </row>
        <row r="241">
          <cell r="AO241">
            <v>210.476667652437</v>
          </cell>
        </row>
        <row r="242">
          <cell r="AB242">
            <v>44105</v>
          </cell>
        </row>
        <row r="242">
          <cell r="AK242">
            <v>33.69</v>
          </cell>
        </row>
        <row r="242">
          <cell r="AO242">
            <v>216.26245299236</v>
          </cell>
        </row>
        <row r="243">
          <cell r="AB243">
            <v>44136</v>
          </cell>
        </row>
        <row r="243">
          <cell r="AK243">
            <v>33.69</v>
          </cell>
        </row>
        <row r="243">
          <cell r="AO243">
            <v>208.136996043509</v>
          </cell>
        </row>
        <row r="244">
          <cell r="AB244">
            <v>44166</v>
          </cell>
        </row>
        <row r="244">
          <cell r="AK244">
            <v>33.69</v>
          </cell>
        </row>
        <row r="244">
          <cell r="AO244">
            <v>213.857580432558</v>
          </cell>
        </row>
        <row r="245">
          <cell r="AB245">
            <v>44197</v>
          </cell>
        </row>
        <row r="245">
          <cell r="AK245">
            <v>33.69</v>
          </cell>
        </row>
        <row r="245">
          <cell r="AO245">
            <v>212.645024334557</v>
          </cell>
        </row>
        <row r="246">
          <cell r="AB246">
            <v>44228</v>
          </cell>
        </row>
        <row r="246">
          <cell r="AK246">
            <v>33.69</v>
          </cell>
        </row>
        <row r="246">
          <cell r="AO246">
            <v>211.550269128546</v>
          </cell>
        </row>
        <row r="247">
          <cell r="AB247">
            <v>44256</v>
          </cell>
        </row>
        <row r="247">
          <cell r="AK247">
            <v>33.69</v>
          </cell>
        </row>
        <row r="247">
          <cell r="AO247">
            <v>210.35497468633</v>
          </cell>
        </row>
        <row r="248">
          <cell r="AB248">
            <v>44287</v>
          </cell>
        </row>
        <row r="248">
          <cell r="AK248">
            <v>33.69</v>
          </cell>
        </row>
        <row r="248">
          <cell r="AO248">
            <v>209.19771234977</v>
          </cell>
        </row>
        <row r="249">
          <cell r="AB249">
            <v>44317</v>
          </cell>
        </row>
        <row r="250">
          <cell r="AB250">
            <v>44348</v>
          </cell>
        </row>
      </sheetData>
      <sheetData sheetId="2">
        <row r="12">
          <cell r="A12">
            <v>37134</v>
          </cell>
        </row>
        <row r="12">
          <cell r="D12">
            <v>0</v>
          </cell>
        </row>
        <row r="13">
          <cell r="A13">
            <v>37135</v>
          </cell>
        </row>
        <row r="13">
          <cell r="D13">
            <v>2E-008</v>
          </cell>
        </row>
        <row r="14">
          <cell r="A14">
            <v>37165</v>
          </cell>
        </row>
        <row r="14">
          <cell r="D14">
            <v>-1E-008</v>
          </cell>
        </row>
        <row r="15">
          <cell r="A15">
            <v>37196</v>
          </cell>
        </row>
        <row r="15">
          <cell r="D15">
            <v>0</v>
          </cell>
        </row>
        <row r="16">
          <cell r="A16">
            <v>37226</v>
          </cell>
        </row>
        <row r="16">
          <cell r="D16">
            <v>0</v>
          </cell>
        </row>
        <row r="17">
          <cell r="A17">
            <v>37257</v>
          </cell>
        </row>
        <row r="17">
          <cell r="D17">
            <v>-319.55809388</v>
          </cell>
        </row>
        <row r="18">
          <cell r="A18">
            <v>37288</v>
          </cell>
        </row>
        <row r="18">
          <cell r="D18">
            <v>-287.61786668</v>
          </cell>
        </row>
        <row r="19">
          <cell r="A19">
            <v>37316</v>
          </cell>
        </row>
        <row r="19">
          <cell r="D19">
            <v>-317.42237456</v>
          </cell>
        </row>
        <row r="20">
          <cell r="A20">
            <v>37347</v>
          </cell>
        </row>
        <row r="20">
          <cell r="D20">
            <v>-306.08411001</v>
          </cell>
        </row>
        <row r="21">
          <cell r="A21">
            <v>37377</v>
          </cell>
        </row>
        <row r="21">
          <cell r="D21">
            <v>-315.16233504</v>
          </cell>
        </row>
        <row r="22">
          <cell r="A22">
            <v>37408</v>
          </cell>
        </row>
        <row r="22">
          <cell r="D22">
            <v>-303.86553729</v>
          </cell>
        </row>
        <row r="23">
          <cell r="A23">
            <v>37438</v>
          </cell>
        </row>
        <row r="23">
          <cell r="D23">
            <v>-312.83608545</v>
          </cell>
        </row>
        <row r="24">
          <cell r="A24">
            <v>37469</v>
          </cell>
        </row>
        <row r="24">
          <cell r="D24">
            <v>-311.59935933</v>
          </cell>
        </row>
        <row r="25">
          <cell r="A25">
            <v>37500</v>
          </cell>
        </row>
        <row r="25">
          <cell r="D25">
            <v>-300.33703833</v>
          </cell>
        </row>
        <row r="26">
          <cell r="A26">
            <v>37530</v>
          </cell>
        </row>
        <row r="26">
          <cell r="D26">
            <v>-309.10161073</v>
          </cell>
        </row>
        <row r="27">
          <cell r="A27">
            <v>37561</v>
          </cell>
        </row>
        <row r="27">
          <cell r="D27">
            <v>-297.84034538</v>
          </cell>
        </row>
        <row r="28">
          <cell r="A28">
            <v>37591</v>
          </cell>
        </row>
        <row r="28">
          <cell r="D28">
            <v>-306.45883548</v>
          </cell>
        </row>
        <row r="29">
          <cell r="A29">
            <v>37622</v>
          </cell>
        </row>
        <row r="29">
          <cell r="D29">
            <v>-305.08606401</v>
          </cell>
        </row>
        <row r="30">
          <cell r="A30">
            <v>37653</v>
          </cell>
        </row>
        <row r="30">
          <cell r="D30">
            <v>-274.30398657</v>
          </cell>
        </row>
        <row r="31">
          <cell r="A31">
            <v>37681</v>
          </cell>
        </row>
        <row r="31">
          <cell r="D31">
            <v>-302.41951722</v>
          </cell>
        </row>
        <row r="32">
          <cell r="A32">
            <v>37712</v>
          </cell>
        </row>
        <row r="32">
          <cell r="D32">
            <v>-291.28140927</v>
          </cell>
        </row>
        <row r="33">
          <cell r="A33">
            <v>37742</v>
          </cell>
        </row>
        <row r="33">
          <cell r="D33">
            <v>-299.59042407</v>
          </cell>
        </row>
        <row r="34">
          <cell r="A34">
            <v>37773</v>
          </cell>
        </row>
        <row r="34">
          <cell r="D34">
            <v>-288.50844918</v>
          </cell>
        </row>
        <row r="35">
          <cell r="A35">
            <v>37803</v>
          </cell>
        </row>
        <row r="35">
          <cell r="D35">
            <v>-296.69055</v>
          </cell>
        </row>
        <row r="36">
          <cell r="A36">
            <v>37834</v>
          </cell>
        </row>
        <row r="36">
          <cell r="D36">
            <v>-295.22070669</v>
          </cell>
        </row>
        <row r="37">
          <cell r="A37">
            <v>37865</v>
          </cell>
        </row>
        <row r="37">
          <cell r="D37">
            <v>-284.33438478</v>
          </cell>
        </row>
        <row r="38">
          <cell r="A38">
            <v>37895</v>
          </cell>
        </row>
        <row r="38">
          <cell r="D38">
            <v>-292.44016053</v>
          </cell>
        </row>
        <row r="39">
          <cell r="A39">
            <v>37926</v>
          </cell>
        </row>
        <row r="39">
          <cell r="D39">
            <v>-281.62579995</v>
          </cell>
        </row>
        <row r="40">
          <cell r="A40">
            <v>37956</v>
          </cell>
        </row>
        <row r="40">
          <cell r="D40">
            <v>-289.62394107</v>
          </cell>
        </row>
        <row r="41">
          <cell r="A41">
            <v>37987</v>
          </cell>
        </row>
        <row r="41">
          <cell r="D41">
            <v>-247.01106798</v>
          </cell>
        </row>
        <row r="42">
          <cell r="A42">
            <v>38018</v>
          </cell>
        </row>
        <row r="42">
          <cell r="D42">
            <v>-229.90982148</v>
          </cell>
        </row>
        <row r="43">
          <cell r="A43">
            <v>38047</v>
          </cell>
        </row>
        <row r="43">
          <cell r="D43">
            <v>-244.59410539</v>
          </cell>
        </row>
        <row r="44">
          <cell r="A44">
            <v>38078</v>
          </cell>
        </row>
        <row r="44">
          <cell r="D44">
            <v>-235.48542931</v>
          </cell>
        </row>
        <row r="45">
          <cell r="A45">
            <v>38108</v>
          </cell>
        </row>
        <row r="45">
          <cell r="D45">
            <v>-242.10987515</v>
          </cell>
        </row>
        <row r="46">
          <cell r="A46">
            <v>38139</v>
          </cell>
        </row>
        <row r="46">
          <cell r="D46">
            <v>-233.06845321</v>
          </cell>
        </row>
        <row r="47">
          <cell r="A47">
            <v>38169</v>
          </cell>
        </row>
        <row r="47">
          <cell r="D47">
            <v>-239.59978452</v>
          </cell>
        </row>
        <row r="48">
          <cell r="A48">
            <v>38200</v>
          </cell>
        </row>
        <row r="48">
          <cell r="D48">
            <v>-238.35052169</v>
          </cell>
        </row>
        <row r="49">
          <cell r="A49">
            <v>38231</v>
          </cell>
        </row>
        <row r="49">
          <cell r="D49">
            <v>-229.53513348</v>
          </cell>
        </row>
        <row r="50">
          <cell r="A50">
            <v>38261</v>
          </cell>
        </row>
        <row r="50">
          <cell r="D50">
            <v>-236.05919334</v>
          </cell>
        </row>
        <row r="51">
          <cell r="A51">
            <v>38292</v>
          </cell>
        </row>
        <row r="51">
          <cell r="D51">
            <v>-227.31687971</v>
          </cell>
        </row>
        <row r="52">
          <cell r="A52">
            <v>38322</v>
          </cell>
        </row>
        <row r="52">
          <cell r="D52">
            <v>-233.76627738</v>
          </cell>
        </row>
        <row r="53">
          <cell r="A53">
            <v>38353</v>
          </cell>
        </row>
        <row r="53">
          <cell r="D53">
            <v>-232.6005711</v>
          </cell>
        </row>
        <row r="54">
          <cell r="A54">
            <v>38384</v>
          </cell>
        </row>
        <row r="54">
          <cell r="D54">
            <v>-209.03774129</v>
          </cell>
        </row>
        <row r="55">
          <cell r="A55">
            <v>38412</v>
          </cell>
        </row>
        <row r="55">
          <cell r="D55">
            <v>-230.38140545</v>
          </cell>
        </row>
        <row r="56">
          <cell r="A56">
            <v>38443</v>
          </cell>
        </row>
        <row r="56">
          <cell r="D56">
            <v>-221.82118524</v>
          </cell>
        </row>
        <row r="57">
          <cell r="A57">
            <v>38473</v>
          </cell>
        </row>
        <row r="57">
          <cell r="D57">
            <v>-228.08662183</v>
          </cell>
        </row>
        <row r="58">
          <cell r="A58">
            <v>38504</v>
          </cell>
        </row>
        <row r="58">
          <cell r="D58">
            <v>-219.6004032</v>
          </cell>
        </row>
        <row r="59">
          <cell r="A59">
            <v>38534</v>
          </cell>
        </row>
        <row r="59">
          <cell r="D59">
            <v>-225.79190497</v>
          </cell>
        </row>
        <row r="60">
          <cell r="A60">
            <v>38565</v>
          </cell>
        </row>
        <row r="60">
          <cell r="D60">
            <v>-224.6259123</v>
          </cell>
        </row>
        <row r="61">
          <cell r="A61">
            <v>38596</v>
          </cell>
        </row>
        <row r="61">
          <cell r="D61">
            <v>-216.25172675</v>
          </cell>
        </row>
        <row r="62">
          <cell r="A62">
            <v>38626</v>
          </cell>
        </row>
        <row r="62">
          <cell r="D62">
            <v>-222.33217446</v>
          </cell>
        </row>
        <row r="63">
          <cell r="A63">
            <v>38657</v>
          </cell>
        </row>
        <row r="63">
          <cell r="D63">
            <v>-214.03252746</v>
          </cell>
        </row>
        <row r="64">
          <cell r="A64">
            <v>38687</v>
          </cell>
        </row>
        <row r="64">
          <cell r="D64">
            <v>-220.03966097</v>
          </cell>
        </row>
        <row r="65">
          <cell r="A65">
            <v>38718</v>
          </cell>
        </row>
        <row r="65">
          <cell r="D65">
            <v>-218.87522748</v>
          </cell>
        </row>
        <row r="66">
          <cell r="A66">
            <v>38749</v>
          </cell>
        </row>
        <row r="66">
          <cell r="D66">
            <v>-196.6424517</v>
          </cell>
        </row>
        <row r="67">
          <cell r="A67">
            <v>38777</v>
          </cell>
        </row>
        <row r="67">
          <cell r="D67">
            <v>-216.66045528</v>
          </cell>
        </row>
        <row r="68">
          <cell r="A68">
            <v>38808</v>
          </cell>
        </row>
        <row r="68">
          <cell r="D68">
            <v>-208.54607562</v>
          </cell>
        </row>
        <row r="69">
          <cell r="A69">
            <v>38838</v>
          </cell>
        </row>
        <row r="69">
          <cell r="D69">
            <v>-214.37290728</v>
          </cell>
        </row>
        <row r="70">
          <cell r="A70">
            <v>38869</v>
          </cell>
        </row>
        <row r="70">
          <cell r="D70">
            <v>-206.33363064</v>
          </cell>
        </row>
        <row r="71">
          <cell r="A71">
            <v>38899</v>
          </cell>
        </row>
        <row r="71">
          <cell r="D71">
            <v>-212.08813254</v>
          </cell>
        </row>
        <row r="72">
          <cell r="A72">
            <v>38930</v>
          </cell>
        </row>
        <row r="72">
          <cell r="D72">
            <v>-210.94692768</v>
          </cell>
        </row>
        <row r="73">
          <cell r="A73">
            <v>38961</v>
          </cell>
        </row>
        <row r="73">
          <cell r="D73">
            <v>-203.0917113</v>
          </cell>
        </row>
        <row r="74">
          <cell r="A74">
            <v>38991</v>
          </cell>
        </row>
        <row r="74">
          <cell r="D74">
            <v>-208.8134037</v>
          </cell>
        </row>
        <row r="75">
          <cell r="A75">
            <v>39022</v>
          </cell>
        </row>
        <row r="75">
          <cell r="D75">
            <v>-201.03191856</v>
          </cell>
        </row>
        <row r="76">
          <cell r="A76">
            <v>39052</v>
          </cell>
        </row>
        <row r="76">
          <cell r="D76">
            <v>-206.68989294</v>
          </cell>
        </row>
        <row r="77">
          <cell r="A77">
            <v>39083</v>
          </cell>
        </row>
        <row r="77">
          <cell r="D77">
            <v>-205.61461272</v>
          </cell>
        </row>
        <row r="78">
          <cell r="A78">
            <v>39114</v>
          </cell>
        </row>
        <row r="78">
          <cell r="D78">
            <v>-184.74758694</v>
          </cell>
        </row>
        <row r="79">
          <cell r="A79">
            <v>39142</v>
          </cell>
        </row>
        <row r="79">
          <cell r="D79">
            <v>-203.5754163</v>
          </cell>
        </row>
        <row r="80">
          <cell r="A80">
            <v>39173</v>
          </cell>
        </row>
        <row r="80">
          <cell r="D80">
            <v>-195.97533372</v>
          </cell>
        </row>
        <row r="81">
          <cell r="A81">
            <v>39203</v>
          </cell>
        </row>
        <row r="81">
          <cell r="D81">
            <v>-201.4772706</v>
          </cell>
        </row>
        <row r="82">
          <cell r="A82">
            <v>39234</v>
          </cell>
        </row>
        <row r="82">
          <cell r="D82">
            <v>-193.95000522</v>
          </cell>
        </row>
        <row r="83">
          <cell r="A83">
            <v>39264</v>
          </cell>
        </row>
        <row r="83">
          <cell r="D83">
            <v>-199.38959748</v>
          </cell>
        </row>
        <row r="84">
          <cell r="A84">
            <v>39295</v>
          </cell>
        </row>
        <row r="84">
          <cell r="D84">
            <v>-198.33270228</v>
          </cell>
        </row>
        <row r="85">
          <cell r="A85">
            <v>39326</v>
          </cell>
        </row>
        <row r="85">
          <cell r="D85">
            <v>-190.91473578</v>
          </cell>
        </row>
        <row r="86">
          <cell r="A86">
            <v>39356</v>
          </cell>
        </row>
        <row r="86">
          <cell r="D86">
            <v>-196.26105924</v>
          </cell>
        </row>
        <row r="87">
          <cell r="A87">
            <v>39387</v>
          </cell>
        </row>
        <row r="87">
          <cell r="D87">
            <v>-188.91520758</v>
          </cell>
        </row>
        <row r="88">
          <cell r="A88">
            <v>39417</v>
          </cell>
        </row>
        <row r="88">
          <cell r="D88">
            <v>-194.20019694</v>
          </cell>
        </row>
        <row r="89">
          <cell r="A89">
            <v>39448</v>
          </cell>
        </row>
        <row r="89">
          <cell r="D89">
            <v>-193.15704258</v>
          </cell>
        </row>
        <row r="90">
          <cell r="A90">
            <v>39479</v>
          </cell>
        </row>
        <row r="90">
          <cell r="D90">
            <v>-179.7220908</v>
          </cell>
        </row>
        <row r="91">
          <cell r="A91">
            <v>39508</v>
          </cell>
        </row>
        <row r="91">
          <cell r="D91">
            <v>-191.14608582</v>
          </cell>
        </row>
        <row r="92">
          <cell r="A92">
            <v>39539</v>
          </cell>
        </row>
        <row r="92">
          <cell r="D92">
            <v>-183.97865808</v>
          </cell>
        </row>
        <row r="93">
          <cell r="A93">
            <v>39569</v>
          </cell>
        </row>
        <row r="93">
          <cell r="D93">
            <v>-189.11259036</v>
          </cell>
        </row>
        <row r="94">
          <cell r="A94">
            <v>39600</v>
          </cell>
        </row>
        <row r="94">
          <cell r="D94">
            <v>-182.016243</v>
          </cell>
        </row>
        <row r="95">
          <cell r="A95">
            <v>39630</v>
          </cell>
        </row>
        <row r="95">
          <cell r="D95">
            <v>-187.09027164</v>
          </cell>
        </row>
        <row r="96">
          <cell r="A96">
            <v>39661</v>
          </cell>
        </row>
        <row r="96">
          <cell r="D96">
            <v>-186.06685374</v>
          </cell>
        </row>
        <row r="97">
          <cell r="A97">
            <v>39692</v>
          </cell>
        </row>
        <row r="97">
          <cell r="D97">
            <v>-179.07712596</v>
          </cell>
        </row>
        <row r="98">
          <cell r="A98">
            <v>39722</v>
          </cell>
        </row>
        <row r="98">
          <cell r="D98">
            <v>-184.0615929</v>
          </cell>
        </row>
        <row r="99">
          <cell r="A99">
            <v>39753</v>
          </cell>
        </row>
        <row r="99">
          <cell r="D99">
            <v>-177.1421643</v>
          </cell>
        </row>
        <row r="100">
          <cell r="A100">
            <v>39783</v>
          </cell>
        </row>
        <row r="100">
          <cell r="D100">
            <v>-182.06777052</v>
          </cell>
        </row>
        <row r="101">
          <cell r="A101">
            <v>39814</v>
          </cell>
        </row>
        <row r="101">
          <cell r="D101">
            <v>-181.05893208</v>
          </cell>
        </row>
        <row r="102">
          <cell r="A102">
            <v>39845</v>
          </cell>
        </row>
        <row r="102">
          <cell r="D102">
            <v>-162.62859366</v>
          </cell>
        </row>
        <row r="103">
          <cell r="A103">
            <v>39873</v>
          </cell>
        </row>
        <row r="103">
          <cell r="D103">
            <v>-179.14716216</v>
          </cell>
        </row>
        <row r="104">
          <cell r="A104">
            <v>39904</v>
          </cell>
        </row>
        <row r="104">
          <cell r="D104">
            <v>-172.40036688</v>
          </cell>
        </row>
        <row r="105">
          <cell r="A105">
            <v>39934</v>
          </cell>
        </row>
        <row r="105">
          <cell r="D105">
            <v>-177.18207408</v>
          </cell>
        </row>
        <row r="106">
          <cell r="A106">
            <v>39965</v>
          </cell>
        </row>
        <row r="106">
          <cell r="D106">
            <v>-170.50444596</v>
          </cell>
        </row>
        <row r="107">
          <cell r="A107">
            <v>39995</v>
          </cell>
        </row>
        <row r="107">
          <cell r="D107">
            <v>-175.2287553</v>
          </cell>
        </row>
        <row r="108">
          <cell r="A108">
            <v>40026</v>
          </cell>
        </row>
        <row r="108">
          <cell r="D108">
            <v>-174.24062406</v>
          </cell>
        </row>
        <row r="109">
          <cell r="A109">
            <v>40057</v>
          </cell>
        </row>
        <row r="109">
          <cell r="D109">
            <v>-167.6666772</v>
          </cell>
        </row>
        <row r="110">
          <cell r="A110">
            <v>40087</v>
          </cell>
        </row>
        <row r="110">
          <cell r="D110">
            <v>-172.30522194</v>
          </cell>
        </row>
        <row r="111">
          <cell r="A111">
            <v>40118</v>
          </cell>
        </row>
        <row r="111">
          <cell r="D111">
            <v>-165.79959192</v>
          </cell>
        </row>
        <row r="112">
          <cell r="A112">
            <v>40148</v>
          </cell>
        </row>
        <row r="112">
          <cell r="D112">
            <v>-170.38180548</v>
          </cell>
        </row>
        <row r="113">
          <cell r="A113">
            <v>40179</v>
          </cell>
        </row>
        <row r="113">
          <cell r="D113">
            <v>-169.40895066</v>
          </cell>
        </row>
        <row r="114">
          <cell r="A114">
            <v>40210</v>
          </cell>
        </row>
        <row r="114">
          <cell r="D114">
            <v>-152.13865266</v>
          </cell>
        </row>
        <row r="115">
          <cell r="A115">
            <v>40238</v>
          </cell>
        </row>
        <row r="115">
          <cell r="D115">
            <v>-167.56603506</v>
          </cell>
        </row>
        <row r="116">
          <cell r="A116">
            <v>40269</v>
          </cell>
        </row>
        <row r="116">
          <cell r="D116">
            <v>-161.22801834</v>
          </cell>
        </row>
        <row r="117">
          <cell r="A117">
            <v>40299</v>
          </cell>
        </row>
        <row r="117">
          <cell r="D117">
            <v>-165.67262928</v>
          </cell>
        </row>
        <row r="118">
          <cell r="A118">
            <v>40330</v>
          </cell>
        </row>
        <row r="118">
          <cell r="D118">
            <v>-159.4017081</v>
          </cell>
        </row>
        <row r="119">
          <cell r="A119">
            <v>40360</v>
          </cell>
        </row>
        <row r="119">
          <cell r="D119">
            <v>-163.79147772</v>
          </cell>
        </row>
        <row r="120">
          <cell r="A120">
            <v>40391</v>
          </cell>
        </row>
        <row r="120">
          <cell r="D120">
            <v>-162.84020148</v>
          </cell>
        </row>
        <row r="121">
          <cell r="A121">
            <v>40422</v>
          </cell>
        </row>
        <row r="121">
          <cell r="D121">
            <v>-156.66979104</v>
          </cell>
        </row>
        <row r="122">
          <cell r="A122">
            <v>40452</v>
          </cell>
        </row>
        <row r="122">
          <cell r="D122">
            <v>-160.97766426</v>
          </cell>
        </row>
        <row r="123">
          <cell r="A123">
            <v>40483</v>
          </cell>
        </row>
        <row r="123">
          <cell r="D123">
            <v>-154.87343892</v>
          </cell>
        </row>
        <row r="124">
          <cell r="A124">
            <v>40513</v>
          </cell>
        </row>
        <row r="124">
          <cell r="D124">
            <v>-159.12755316</v>
          </cell>
        </row>
        <row r="125">
          <cell r="A125">
            <v>40544</v>
          </cell>
        </row>
        <row r="125">
          <cell r="D125">
            <v>-17.57690169</v>
          </cell>
        </row>
        <row r="126">
          <cell r="A126">
            <v>40575</v>
          </cell>
        </row>
        <row r="126">
          <cell r="D126">
            <v>-15.78235666</v>
          </cell>
        </row>
        <row r="127">
          <cell r="A127">
            <v>40603</v>
          </cell>
        </row>
        <row r="127">
          <cell r="D127">
            <v>-17.38007845</v>
          </cell>
        </row>
        <row r="128">
          <cell r="A128">
            <v>40634</v>
          </cell>
        </row>
        <row r="128">
          <cell r="D128">
            <v>-16.71985784</v>
          </cell>
        </row>
        <row r="129">
          <cell r="A129">
            <v>40664</v>
          </cell>
        </row>
        <row r="129">
          <cell r="D129">
            <v>-17.17795797</v>
          </cell>
        </row>
        <row r="130">
          <cell r="A130">
            <v>40695</v>
          </cell>
        </row>
        <row r="130">
          <cell r="D130">
            <v>-16.52494704</v>
          </cell>
        </row>
        <row r="131">
          <cell r="A131">
            <v>40725</v>
          </cell>
        </row>
        <row r="131">
          <cell r="D131">
            <v>-16.97724132</v>
          </cell>
        </row>
        <row r="132">
          <cell r="A132">
            <v>40756</v>
          </cell>
        </row>
        <row r="132">
          <cell r="D132">
            <v>-16.87721386</v>
          </cell>
        </row>
        <row r="133">
          <cell r="A133">
            <v>40787</v>
          </cell>
        </row>
        <row r="133">
          <cell r="D133">
            <v>-16.24112456</v>
          </cell>
        </row>
        <row r="134">
          <cell r="A134">
            <v>40817</v>
          </cell>
        </row>
        <row r="134">
          <cell r="D134">
            <v>-16.69121071</v>
          </cell>
        </row>
        <row r="135">
          <cell r="A135">
            <v>40848</v>
          </cell>
        </row>
        <row r="135">
          <cell r="D135">
            <v>-16.06187759</v>
          </cell>
        </row>
        <row r="136">
          <cell r="A136">
            <v>40878</v>
          </cell>
        </row>
        <row r="136">
          <cell r="D136">
            <v>-16.50674357</v>
          </cell>
        </row>
        <row r="137">
          <cell r="A137">
            <v>40909</v>
          </cell>
        </row>
        <row r="137">
          <cell r="D137">
            <v>-16.41358486</v>
          </cell>
        </row>
        <row r="138">
          <cell r="A138">
            <v>40940</v>
          </cell>
        </row>
        <row r="138">
          <cell r="D138">
            <v>-15.26786452</v>
          </cell>
        </row>
        <row r="139">
          <cell r="A139">
            <v>40969</v>
          </cell>
        </row>
        <row r="139">
          <cell r="D139">
            <v>-16.23439784</v>
          </cell>
        </row>
        <row r="140">
          <cell r="A140">
            <v>41000</v>
          </cell>
        </row>
        <row r="140">
          <cell r="D140">
            <v>-15.62167277</v>
          </cell>
        </row>
        <row r="141">
          <cell r="A141">
            <v>41030</v>
          </cell>
        </row>
        <row r="141">
          <cell r="D141">
            <v>-16.05373397</v>
          </cell>
        </row>
        <row r="142">
          <cell r="A142">
            <v>41061</v>
          </cell>
        </row>
        <row r="142">
          <cell r="D142">
            <v>-15.44758323</v>
          </cell>
        </row>
        <row r="143">
          <cell r="A143">
            <v>41091</v>
          </cell>
        </row>
        <row r="143">
          <cell r="D143">
            <v>-15.87458649</v>
          </cell>
        </row>
        <row r="144">
          <cell r="A144">
            <v>41122</v>
          </cell>
        </row>
        <row r="144">
          <cell r="D144">
            <v>-15.7841236</v>
          </cell>
        </row>
        <row r="145">
          <cell r="A145">
            <v>41153</v>
          </cell>
        </row>
        <row r="145">
          <cell r="D145">
            <v>-15.1877904</v>
          </cell>
        </row>
        <row r="146">
          <cell r="A146">
            <v>41183</v>
          </cell>
        </row>
        <row r="146">
          <cell r="D146">
            <v>-15.60725216</v>
          </cell>
        </row>
        <row r="147">
          <cell r="A147">
            <v>41214</v>
          </cell>
        </row>
        <row r="147">
          <cell r="D147">
            <v>-15.01736375</v>
          </cell>
        </row>
        <row r="148">
          <cell r="A148">
            <v>41244</v>
          </cell>
        </row>
        <row r="148">
          <cell r="D148">
            <v>-15.43188242</v>
          </cell>
        </row>
        <row r="149">
          <cell r="A149">
            <v>41275</v>
          </cell>
        </row>
        <row r="149">
          <cell r="D149">
            <v>-15.34333368</v>
          </cell>
        </row>
        <row r="150">
          <cell r="A150">
            <v>41306</v>
          </cell>
        </row>
        <row r="150">
          <cell r="D150">
            <v>-13.77886362</v>
          </cell>
        </row>
        <row r="151">
          <cell r="A151">
            <v>41334</v>
          </cell>
        </row>
        <row r="151">
          <cell r="D151">
            <v>-15.1758698</v>
          </cell>
        </row>
        <row r="152">
          <cell r="A152">
            <v>41365</v>
          </cell>
        </row>
        <row r="152">
          <cell r="D152">
            <v>-14.60171424</v>
          </cell>
        </row>
        <row r="153">
          <cell r="A153">
            <v>41395</v>
          </cell>
        </row>
        <row r="153">
          <cell r="D153">
            <v>-15.0041915</v>
          </cell>
        </row>
        <row r="154">
          <cell r="A154">
            <v>41426</v>
          </cell>
        </row>
        <row r="154">
          <cell r="D154">
            <v>-14.43630285</v>
          </cell>
        </row>
        <row r="155">
          <cell r="A155">
            <v>41456</v>
          </cell>
        </row>
        <row r="155">
          <cell r="D155">
            <v>-14.83399379</v>
          </cell>
        </row>
        <row r="156">
          <cell r="A156">
            <v>41487</v>
          </cell>
        </row>
        <row r="156">
          <cell r="D156">
            <v>-14.74806529</v>
          </cell>
        </row>
        <row r="157">
          <cell r="A157">
            <v>41518</v>
          </cell>
        </row>
        <row r="157">
          <cell r="D157">
            <v>-14.18953232</v>
          </cell>
        </row>
        <row r="158">
          <cell r="A158">
            <v>41548</v>
          </cell>
        </row>
        <row r="158">
          <cell r="D158">
            <v>-14.58008879</v>
          </cell>
        </row>
        <row r="159">
          <cell r="A159">
            <v>41579</v>
          </cell>
        </row>
        <row r="159">
          <cell r="D159">
            <v>-14.0276956</v>
          </cell>
        </row>
        <row r="160">
          <cell r="A160">
            <v>41609</v>
          </cell>
        </row>
        <row r="160">
          <cell r="D160">
            <v>-14.41357712</v>
          </cell>
        </row>
        <row r="161">
          <cell r="A161">
            <v>41640</v>
          </cell>
        </row>
        <row r="161">
          <cell r="D161">
            <v>-14.32951576</v>
          </cell>
        </row>
        <row r="162">
          <cell r="A162">
            <v>41671</v>
          </cell>
        </row>
        <row r="162">
          <cell r="D162">
            <v>-12.86720149</v>
          </cell>
        </row>
        <row r="163">
          <cell r="A163">
            <v>41699</v>
          </cell>
        </row>
        <row r="163">
          <cell r="D163">
            <v>-14.17056559</v>
          </cell>
        </row>
        <row r="164">
          <cell r="A164">
            <v>41730</v>
          </cell>
        </row>
        <row r="164">
          <cell r="D164">
            <v>-13.63315447</v>
          </cell>
        </row>
        <row r="165">
          <cell r="A165">
            <v>41760</v>
          </cell>
        </row>
        <row r="165">
          <cell r="D165">
            <v>-14.00765233</v>
          </cell>
        </row>
        <row r="166">
          <cell r="A166">
            <v>41791</v>
          </cell>
        </row>
        <row r="166">
          <cell r="D166">
            <v>-13.47620662</v>
          </cell>
        </row>
        <row r="167">
          <cell r="A167">
            <v>41821</v>
          </cell>
        </row>
        <row r="167">
          <cell r="D167">
            <v>-13.8461814</v>
          </cell>
        </row>
        <row r="168">
          <cell r="A168">
            <v>41852</v>
          </cell>
        </row>
        <row r="168">
          <cell r="D168">
            <v>-13.76467303</v>
          </cell>
        </row>
        <row r="169">
          <cell r="A169">
            <v>41883</v>
          </cell>
        </row>
        <row r="169">
          <cell r="D169">
            <v>-13.24213024</v>
          </cell>
        </row>
        <row r="170">
          <cell r="A170">
            <v>41913</v>
          </cell>
        </row>
        <row r="170">
          <cell r="D170">
            <v>-13.60536489</v>
          </cell>
        </row>
        <row r="171">
          <cell r="A171">
            <v>41944</v>
          </cell>
        </row>
        <row r="171">
          <cell r="D171">
            <v>-13.08866302</v>
          </cell>
        </row>
        <row r="172">
          <cell r="A172">
            <v>41974</v>
          </cell>
        </row>
        <row r="172">
          <cell r="D172">
            <v>-13.44748239</v>
          </cell>
        </row>
        <row r="173">
          <cell r="A173">
            <v>42005</v>
          </cell>
        </row>
        <row r="173">
          <cell r="D173">
            <v>-13.36779121</v>
          </cell>
        </row>
        <row r="174">
          <cell r="A174">
            <v>42036</v>
          </cell>
        </row>
        <row r="174">
          <cell r="D174">
            <v>-12.00248504</v>
          </cell>
        </row>
        <row r="175">
          <cell r="A175">
            <v>42064</v>
          </cell>
        </row>
        <row r="175">
          <cell r="D175">
            <v>-13.21713008</v>
          </cell>
        </row>
        <row r="176">
          <cell r="A176">
            <v>42095</v>
          </cell>
        </row>
        <row r="176">
          <cell r="D176">
            <v>-12.71467521</v>
          </cell>
        </row>
        <row r="177">
          <cell r="A177">
            <v>42125</v>
          </cell>
        </row>
        <row r="177">
          <cell r="D177">
            <v>-13.06274746</v>
          </cell>
        </row>
        <row r="178">
          <cell r="A178">
            <v>42156</v>
          </cell>
        </row>
        <row r="178">
          <cell r="D178">
            <v>-12.56596298</v>
          </cell>
        </row>
        <row r="179">
          <cell r="A179">
            <v>42186</v>
          </cell>
        </row>
        <row r="179">
          <cell r="D179">
            <v>-12.90976676</v>
          </cell>
        </row>
        <row r="180">
          <cell r="A180">
            <v>42217</v>
          </cell>
        </row>
        <row r="180">
          <cell r="D180">
            <v>-12.83255752</v>
          </cell>
        </row>
        <row r="181">
          <cell r="A181">
            <v>42248</v>
          </cell>
        </row>
        <row r="181">
          <cell r="D181">
            <v>-12.3442332</v>
          </cell>
        </row>
        <row r="182">
          <cell r="A182">
            <v>42278</v>
          </cell>
        </row>
        <row r="182">
          <cell r="D182">
            <v>-12.68167809</v>
          </cell>
        </row>
        <row r="183">
          <cell r="A183">
            <v>42309</v>
          </cell>
        </row>
        <row r="183">
          <cell r="D183">
            <v>-12.19890258</v>
          </cell>
        </row>
        <row r="184">
          <cell r="A184">
            <v>42339</v>
          </cell>
        </row>
        <row r="184">
          <cell r="D184">
            <v>-12.53218311</v>
          </cell>
        </row>
        <row r="185">
          <cell r="A185">
            <v>42370</v>
          </cell>
        </row>
        <row r="185">
          <cell r="D185">
            <v>0</v>
          </cell>
        </row>
        <row r="186">
          <cell r="A186">
            <v>42401</v>
          </cell>
        </row>
        <row r="186">
          <cell r="D186">
            <v>0</v>
          </cell>
        </row>
        <row r="187">
          <cell r="A187">
            <v>42430</v>
          </cell>
        </row>
        <row r="187">
          <cell r="D187">
            <v>0</v>
          </cell>
        </row>
        <row r="188">
          <cell r="A188">
            <v>42461</v>
          </cell>
        </row>
        <row r="188">
          <cell r="D188">
            <v>0</v>
          </cell>
        </row>
        <row r="329">
          <cell r="A329">
            <v>37134</v>
          </cell>
        </row>
        <row r="329">
          <cell r="D329">
            <v>-101.42629372</v>
          </cell>
        </row>
        <row r="330">
          <cell r="A330">
            <v>37135</v>
          </cell>
        </row>
        <row r="330">
          <cell r="D330">
            <v>-156.09984032</v>
          </cell>
        </row>
        <row r="331">
          <cell r="A331">
            <v>37165</v>
          </cell>
        </row>
        <row r="331">
          <cell r="D331">
            <v>-100.25830877</v>
          </cell>
        </row>
        <row r="332">
          <cell r="A332">
            <v>37196</v>
          </cell>
        </row>
        <row r="332">
          <cell r="D332">
            <v>-89.65817279</v>
          </cell>
        </row>
        <row r="333">
          <cell r="A333">
            <v>37226</v>
          </cell>
        </row>
        <row r="333">
          <cell r="D333">
            <v>-92.33807621</v>
          </cell>
        </row>
        <row r="334">
          <cell r="A334">
            <v>37257</v>
          </cell>
        </row>
        <row r="334">
          <cell r="D334">
            <v>-29.4547838</v>
          </cell>
        </row>
        <row r="335">
          <cell r="A335">
            <v>37288</v>
          </cell>
        </row>
        <row r="335">
          <cell r="D335">
            <v>-26.5107417</v>
          </cell>
        </row>
        <row r="336">
          <cell r="A336">
            <v>37316</v>
          </cell>
        </row>
        <row r="336">
          <cell r="D336">
            <v>-29.25792711</v>
          </cell>
        </row>
        <row r="337">
          <cell r="A337">
            <v>37347</v>
          </cell>
        </row>
        <row r="337">
          <cell r="D337">
            <v>-28.21283972</v>
          </cell>
        </row>
        <row r="338">
          <cell r="A338">
            <v>37377</v>
          </cell>
        </row>
        <row r="338">
          <cell r="D338">
            <v>-29.04961137</v>
          </cell>
        </row>
        <row r="339">
          <cell r="A339">
            <v>37408</v>
          </cell>
        </row>
        <row r="339">
          <cell r="D339">
            <v>-28.00834615</v>
          </cell>
        </row>
        <row r="340">
          <cell r="A340">
            <v>37438</v>
          </cell>
        </row>
        <row r="340">
          <cell r="D340">
            <v>-28.83519285</v>
          </cell>
        </row>
        <row r="341">
          <cell r="A341">
            <v>37469</v>
          </cell>
        </row>
        <row r="341">
          <cell r="D341">
            <v>-28.7211995</v>
          </cell>
        </row>
        <row r="342">
          <cell r="A342">
            <v>37500</v>
          </cell>
        </row>
        <row r="342">
          <cell r="D342">
            <v>-27.68311209</v>
          </cell>
        </row>
        <row r="343">
          <cell r="A343">
            <v>37530</v>
          </cell>
        </row>
        <row r="343">
          <cell r="D343">
            <v>-28.49097329</v>
          </cell>
        </row>
        <row r="344">
          <cell r="A344">
            <v>37561</v>
          </cell>
        </row>
        <row r="344">
          <cell r="D344">
            <v>-27.45298321</v>
          </cell>
        </row>
        <row r="345">
          <cell r="A345">
            <v>37591</v>
          </cell>
        </row>
        <row r="345">
          <cell r="D345">
            <v>-28.2473795</v>
          </cell>
        </row>
        <row r="346">
          <cell r="A346">
            <v>37622</v>
          </cell>
        </row>
        <row r="346">
          <cell r="D346">
            <v>7.99733333</v>
          </cell>
        </row>
        <row r="347">
          <cell r="A347">
            <v>37653</v>
          </cell>
        </row>
        <row r="347">
          <cell r="D347">
            <v>7.1904314</v>
          </cell>
        </row>
        <row r="348">
          <cell r="A348">
            <v>37681</v>
          </cell>
        </row>
        <row r="348">
          <cell r="D348">
            <v>7.92743417</v>
          </cell>
        </row>
        <row r="349">
          <cell r="A349">
            <v>37712</v>
          </cell>
        </row>
        <row r="349">
          <cell r="D349">
            <v>7.63546684</v>
          </cell>
        </row>
        <row r="350">
          <cell r="A350">
            <v>37742</v>
          </cell>
        </row>
        <row r="350">
          <cell r="D350">
            <v>7.85327411</v>
          </cell>
        </row>
        <row r="351">
          <cell r="A351">
            <v>37773</v>
          </cell>
        </row>
        <row r="351">
          <cell r="D351">
            <v>7.56277822</v>
          </cell>
        </row>
        <row r="352">
          <cell r="A352">
            <v>37803</v>
          </cell>
        </row>
        <row r="352">
          <cell r="D352">
            <v>7.77725864</v>
          </cell>
        </row>
        <row r="353">
          <cell r="A353">
            <v>37834</v>
          </cell>
        </row>
        <row r="353">
          <cell r="D353">
            <v>7.73872909</v>
          </cell>
        </row>
        <row r="354">
          <cell r="A354">
            <v>37865</v>
          </cell>
        </row>
        <row r="354">
          <cell r="D354">
            <v>7.45336193</v>
          </cell>
        </row>
        <row r="355">
          <cell r="A355">
            <v>37895</v>
          </cell>
        </row>
        <row r="355">
          <cell r="D355">
            <v>7.66584161</v>
          </cell>
        </row>
        <row r="356">
          <cell r="A356">
            <v>37926</v>
          </cell>
        </row>
        <row r="356">
          <cell r="D356">
            <v>7.3823608</v>
          </cell>
        </row>
        <row r="357">
          <cell r="A357">
            <v>37956</v>
          </cell>
        </row>
        <row r="357">
          <cell r="D357">
            <v>7.59201902</v>
          </cell>
        </row>
        <row r="358">
          <cell r="A358">
            <v>37987</v>
          </cell>
        </row>
        <row r="358">
          <cell r="D358">
            <v>7.55415743</v>
          </cell>
        </row>
        <row r="359">
          <cell r="A359">
            <v>38018</v>
          </cell>
        </row>
        <row r="359">
          <cell r="D359">
            <v>7.03116261</v>
          </cell>
        </row>
        <row r="360">
          <cell r="A360">
            <v>38047</v>
          </cell>
        </row>
        <row r="360">
          <cell r="D360">
            <v>7.48024125</v>
          </cell>
        </row>
        <row r="361">
          <cell r="A361">
            <v>38078</v>
          </cell>
        </row>
        <row r="361">
          <cell r="D361">
            <v>7.20167731</v>
          </cell>
        </row>
        <row r="362">
          <cell r="A362">
            <v>38108</v>
          </cell>
        </row>
        <row r="362">
          <cell r="D362">
            <v>7.40426786</v>
          </cell>
        </row>
        <row r="363">
          <cell r="A363">
            <v>38139</v>
          </cell>
        </row>
        <row r="363">
          <cell r="D363">
            <v>7.12776072</v>
          </cell>
        </row>
        <row r="364">
          <cell r="A364">
            <v>38169</v>
          </cell>
        </row>
        <row r="364">
          <cell r="D364">
            <v>7.32750361</v>
          </cell>
        </row>
        <row r="365">
          <cell r="A365">
            <v>38200</v>
          </cell>
        </row>
        <row r="365">
          <cell r="D365">
            <v>7.28929832</v>
          </cell>
        </row>
        <row r="366">
          <cell r="A366">
            <v>38231</v>
          </cell>
        </row>
        <row r="366">
          <cell r="D366">
            <v>7.0197038</v>
          </cell>
        </row>
        <row r="367">
          <cell r="A367">
            <v>38261</v>
          </cell>
        </row>
        <row r="367">
          <cell r="D367">
            <v>7.21922432</v>
          </cell>
        </row>
        <row r="368">
          <cell r="A368">
            <v>38292</v>
          </cell>
        </row>
        <row r="368">
          <cell r="D368">
            <v>6.95186458</v>
          </cell>
        </row>
        <row r="369">
          <cell r="A369">
            <v>38322</v>
          </cell>
        </row>
        <row r="369">
          <cell r="D369">
            <v>7.14910176</v>
          </cell>
        </row>
        <row r="370">
          <cell r="A370">
            <v>38353</v>
          </cell>
        </row>
        <row r="370">
          <cell r="D370">
            <v>7.11345182</v>
          </cell>
        </row>
        <row r="371">
          <cell r="A371">
            <v>38384</v>
          </cell>
        </row>
        <row r="371">
          <cell r="D371">
            <v>6.39284717</v>
          </cell>
        </row>
        <row r="372">
          <cell r="A372">
            <v>38412</v>
          </cell>
        </row>
        <row r="372">
          <cell r="D372">
            <v>7.04558472</v>
          </cell>
        </row>
        <row r="373">
          <cell r="A373">
            <v>38443</v>
          </cell>
        </row>
        <row r="373">
          <cell r="D373">
            <v>6.78379381</v>
          </cell>
        </row>
        <row r="374">
          <cell r="A374">
            <v>38473</v>
          </cell>
        </row>
        <row r="374">
          <cell r="D374">
            <v>6.97540504</v>
          </cell>
        </row>
        <row r="375">
          <cell r="A375">
            <v>38504</v>
          </cell>
        </row>
        <row r="375">
          <cell r="D375">
            <v>6.71587727</v>
          </cell>
        </row>
        <row r="376">
          <cell r="A376">
            <v>38534</v>
          </cell>
        </row>
        <row r="376">
          <cell r="D376">
            <v>6.90522741</v>
          </cell>
        </row>
        <row r="377">
          <cell r="A377">
            <v>38565</v>
          </cell>
        </row>
        <row r="377">
          <cell r="D377">
            <v>6.86956871</v>
          </cell>
        </row>
        <row r="378">
          <cell r="A378">
            <v>38596</v>
          </cell>
        </row>
        <row r="378">
          <cell r="D378">
            <v>6.61346716</v>
          </cell>
        </row>
        <row r="379">
          <cell r="A379">
            <v>38626</v>
          </cell>
        </row>
        <row r="379">
          <cell r="D379">
            <v>6.79942102</v>
          </cell>
        </row>
        <row r="380">
          <cell r="A380">
            <v>38657</v>
          </cell>
        </row>
        <row r="380">
          <cell r="D380">
            <v>6.54559903</v>
          </cell>
        </row>
        <row r="381">
          <cell r="A381">
            <v>38687</v>
          </cell>
        </row>
        <row r="381">
          <cell r="D381">
            <v>6.72931076</v>
          </cell>
        </row>
        <row r="382">
          <cell r="A382">
            <v>38718</v>
          </cell>
        </row>
        <row r="382">
          <cell r="D382">
            <v>6.69369975</v>
          </cell>
        </row>
        <row r="383">
          <cell r="A383">
            <v>38749</v>
          </cell>
        </row>
        <row r="383">
          <cell r="D383">
            <v>6.01377116</v>
          </cell>
        </row>
        <row r="384">
          <cell r="A384">
            <v>38777</v>
          </cell>
        </row>
        <row r="384">
          <cell r="D384">
            <v>6.62596701</v>
          </cell>
        </row>
        <row r="385">
          <cell r="A385">
            <v>38808</v>
          </cell>
        </row>
        <row r="385">
          <cell r="D385">
            <v>6.37781092</v>
          </cell>
        </row>
        <row r="386">
          <cell r="A386">
            <v>38838</v>
          </cell>
        </row>
        <row r="386">
          <cell r="D386">
            <v>6.55600861</v>
          </cell>
        </row>
        <row r="387">
          <cell r="A387">
            <v>38869</v>
          </cell>
        </row>
        <row r="387">
          <cell r="D387">
            <v>6.31014934</v>
          </cell>
        </row>
        <row r="388">
          <cell r="A388">
            <v>38899</v>
          </cell>
        </row>
        <row r="388">
          <cell r="D388">
            <v>6.48613503</v>
          </cell>
        </row>
        <row r="389">
          <cell r="A389">
            <v>38930</v>
          </cell>
        </row>
        <row r="389">
          <cell r="D389">
            <v>6.45123441</v>
          </cell>
        </row>
        <row r="390">
          <cell r="A390">
            <v>38961</v>
          </cell>
        </row>
        <row r="390">
          <cell r="D390">
            <v>6.21100412</v>
          </cell>
        </row>
        <row r="391">
          <cell r="A391">
            <v>38991</v>
          </cell>
        </row>
        <row r="391">
          <cell r="D391">
            <v>6.38598642</v>
          </cell>
        </row>
        <row r="392">
          <cell r="A392">
            <v>39022</v>
          </cell>
        </row>
        <row r="392">
          <cell r="D392">
            <v>6.14801099</v>
          </cell>
        </row>
        <row r="393">
          <cell r="A393">
            <v>39052</v>
          </cell>
        </row>
        <row r="393">
          <cell r="D393">
            <v>6.32104465</v>
          </cell>
        </row>
        <row r="394">
          <cell r="A394">
            <v>39083</v>
          </cell>
        </row>
        <row r="394">
          <cell r="D394">
            <v>4.98905659</v>
          </cell>
        </row>
        <row r="395">
          <cell r="A395">
            <v>39114</v>
          </cell>
        </row>
        <row r="395">
          <cell r="D395">
            <v>4.48273668</v>
          </cell>
        </row>
        <row r="396">
          <cell r="A396">
            <v>39142</v>
          </cell>
        </row>
        <row r="396">
          <cell r="D396">
            <v>4.93957729</v>
          </cell>
        </row>
        <row r="397">
          <cell r="A397">
            <v>39173</v>
          </cell>
        </row>
        <row r="397">
          <cell r="D397">
            <v>4.75516801</v>
          </cell>
        </row>
        <row r="398">
          <cell r="A398">
            <v>39203</v>
          </cell>
        </row>
        <row r="398">
          <cell r="D398">
            <v>4.88866764</v>
          </cell>
        </row>
        <row r="399">
          <cell r="A399">
            <v>39234</v>
          </cell>
        </row>
        <row r="399">
          <cell r="D399">
            <v>4.70602521</v>
          </cell>
        </row>
        <row r="400">
          <cell r="A400">
            <v>39264</v>
          </cell>
        </row>
        <row r="400">
          <cell r="D400">
            <v>4.8380121</v>
          </cell>
        </row>
        <row r="401">
          <cell r="A401">
            <v>39295</v>
          </cell>
        </row>
        <row r="401">
          <cell r="D401">
            <v>4.81236748</v>
          </cell>
        </row>
        <row r="402">
          <cell r="A402">
            <v>39326</v>
          </cell>
        </row>
        <row r="402">
          <cell r="D402">
            <v>4.63237708</v>
          </cell>
        </row>
        <row r="403">
          <cell r="A403">
            <v>39356</v>
          </cell>
        </row>
        <row r="403">
          <cell r="D403">
            <v>4.76210089</v>
          </cell>
        </row>
        <row r="404">
          <cell r="A404">
            <v>39387</v>
          </cell>
        </row>
        <row r="404">
          <cell r="D404">
            <v>4.5838603</v>
          </cell>
        </row>
        <row r="405">
          <cell r="A405">
            <v>39417</v>
          </cell>
        </row>
        <row r="405">
          <cell r="D405">
            <v>4.71209589</v>
          </cell>
        </row>
        <row r="406">
          <cell r="A406">
            <v>39448</v>
          </cell>
        </row>
        <row r="406">
          <cell r="D406">
            <v>4.68678467</v>
          </cell>
        </row>
        <row r="407">
          <cell r="A407">
            <v>39479</v>
          </cell>
        </row>
        <row r="407">
          <cell r="D407">
            <v>4.36079746</v>
          </cell>
        </row>
        <row r="408">
          <cell r="A408">
            <v>39508</v>
          </cell>
        </row>
        <row r="408">
          <cell r="D408">
            <v>4.63799059</v>
          </cell>
        </row>
        <row r="409">
          <cell r="A409">
            <v>39539</v>
          </cell>
        </row>
        <row r="409">
          <cell r="D409">
            <v>4.4640793</v>
          </cell>
        </row>
        <row r="410">
          <cell r="A410">
            <v>39569</v>
          </cell>
        </row>
        <row r="410">
          <cell r="D410">
            <v>4.58864962</v>
          </cell>
        </row>
        <row r="411">
          <cell r="A411">
            <v>39600</v>
          </cell>
        </row>
        <row r="411">
          <cell r="D411">
            <v>4.41646303</v>
          </cell>
        </row>
        <row r="412">
          <cell r="A412">
            <v>39630</v>
          </cell>
        </row>
        <row r="412">
          <cell r="D412">
            <v>4.53957985</v>
          </cell>
        </row>
        <row r="413">
          <cell r="A413">
            <v>39661</v>
          </cell>
        </row>
        <row r="413">
          <cell r="D413">
            <v>4.51474752</v>
          </cell>
        </row>
        <row r="414">
          <cell r="A414">
            <v>39692</v>
          </cell>
        </row>
        <row r="414">
          <cell r="D414">
            <v>4.34514796</v>
          </cell>
        </row>
        <row r="415">
          <cell r="A415">
            <v>39722</v>
          </cell>
        </row>
        <row r="415">
          <cell r="D415">
            <v>4.46609164</v>
          </cell>
        </row>
        <row r="416">
          <cell r="A416">
            <v>39753</v>
          </cell>
        </row>
        <row r="416">
          <cell r="D416">
            <v>4.29819783</v>
          </cell>
        </row>
        <row r="417">
          <cell r="A417">
            <v>39783</v>
          </cell>
        </row>
        <row r="417">
          <cell r="D417">
            <v>4.4177133</v>
          </cell>
        </row>
        <row r="418">
          <cell r="A418">
            <v>39814</v>
          </cell>
        </row>
        <row r="418">
          <cell r="D418">
            <v>4.39323473</v>
          </cell>
        </row>
        <row r="419">
          <cell r="A419">
            <v>39845</v>
          </cell>
        </row>
        <row r="419">
          <cell r="D419">
            <v>3.94603888</v>
          </cell>
        </row>
        <row r="420">
          <cell r="A420">
            <v>39873</v>
          </cell>
        </row>
        <row r="420">
          <cell r="D420">
            <v>4.34684733</v>
          </cell>
        </row>
        <row r="421">
          <cell r="A421">
            <v>39904</v>
          </cell>
        </row>
        <row r="421">
          <cell r="D421">
            <v>4.18314231</v>
          </cell>
        </row>
        <row r="422">
          <cell r="A422">
            <v>39934</v>
          </cell>
        </row>
        <row r="422">
          <cell r="D422">
            <v>4.2991662</v>
          </cell>
        </row>
        <row r="423">
          <cell r="A423">
            <v>39965</v>
          </cell>
        </row>
        <row r="423">
          <cell r="D423">
            <v>4.13713947</v>
          </cell>
        </row>
        <row r="424">
          <cell r="A424">
            <v>39995</v>
          </cell>
        </row>
        <row r="424">
          <cell r="D424">
            <v>4.25177065</v>
          </cell>
        </row>
        <row r="425">
          <cell r="A425">
            <v>40026</v>
          </cell>
        </row>
        <row r="425">
          <cell r="D425">
            <v>4.22779452</v>
          </cell>
        </row>
        <row r="426">
          <cell r="A426">
            <v>40057</v>
          </cell>
        </row>
        <row r="426">
          <cell r="D426">
            <v>4.06828352</v>
          </cell>
        </row>
        <row r="427">
          <cell r="A427">
            <v>40087</v>
          </cell>
        </row>
        <row r="427">
          <cell r="D427">
            <v>4.1808337</v>
          </cell>
        </row>
        <row r="428">
          <cell r="A428">
            <v>40118</v>
          </cell>
        </row>
        <row r="428">
          <cell r="D428">
            <v>4.02298035</v>
          </cell>
        </row>
        <row r="429">
          <cell r="A429">
            <v>40148</v>
          </cell>
        </row>
        <row r="429">
          <cell r="D429">
            <v>4.1341637</v>
          </cell>
        </row>
        <row r="430">
          <cell r="A430">
            <v>40179</v>
          </cell>
        </row>
        <row r="430">
          <cell r="D430">
            <v>4.11055824</v>
          </cell>
        </row>
        <row r="431">
          <cell r="A431">
            <v>40210</v>
          </cell>
        </row>
        <row r="431">
          <cell r="D431">
            <v>3.69150975</v>
          </cell>
        </row>
        <row r="432">
          <cell r="A432">
            <v>40238</v>
          </cell>
        </row>
        <row r="432">
          <cell r="D432">
            <v>4.06584153</v>
          </cell>
        </row>
        <row r="433">
          <cell r="A433">
            <v>40269</v>
          </cell>
        </row>
        <row r="433">
          <cell r="D433">
            <v>3.91205516</v>
          </cell>
        </row>
        <row r="434">
          <cell r="A434">
            <v>40299</v>
          </cell>
        </row>
        <row r="434">
          <cell r="D434">
            <v>4.01989971</v>
          </cell>
        </row>
        <row r="435">
          <cell r="A435">
            <v>40330</v>
          </cell>
        </row>
        <row r="435">
          <cell r="D435">
            <v>3.86774136</v>
          </cell>
        </row>
        <row r="436">
          <cell r="A436">
            <v>40360</v>
          </cell>
        </row>
        <row r="436">
          <cell r="D436">
            <v>3.97425523</v>
          </cell>
        </row>
        <row r="437">
          <cell r="A437">
            <v>40391</v>
          </cell>
        </row>
        <row r="437">
          <cell r="D437">
            <v>3.95117336</v>
          </cell>
        </row>
        <row r="438">
          <cell r="A438">
            <v>40422</v>
          </cell>
        </row>
        <row r="438">
          <cell r="D438">
            <v>3.80145381</v>
          </cell>
        </row>
        <row r="439">
          <cell r="A439">
            <v>40452</v>
          </cell>
        </row>
        <row r="439">
          <cell r="D439">
            <v>3.90598054</v>
          </cell>
        </row>
        <row r="440">
          <cell r="A440">
            <v>40483</v>
          </cell>
        </row>
        <row r="440">
          <cell r="D440">
            <v>3.75786692</v>
          </cell>
        </row>
        <row r="441">
          <cell r="A441">
            <v>40513</v>
          </cell>
        </row>
        <row r="441">
          <cell r="D441">
            <v>3.86108923</v>
          </cell>
        </row>
        <row r="442">
          <cell r="A442">
            <v>40544</v>
          </cell>
        </row>
        <row r="442">
          <cell r="D442">
            <v>0</v>
          </cell>
        </row>
        <row r="443">
          <cell r="A443">
            <v>40575</v>
          </cell>
        </row>
        <row r="443">
          <cell r="D443">
            <v>0</v>
          </cell>
        </row>
        <row r="444">
          <cell r="A444">
            <v>40603</v>
          </cell>
        </row>
        <row r="444">
          <cell r="D444">
            <v>0</v>
          </cell>
        </row>
        <row r="445">
          <cell r="A445">
            <v>40634</v>
          </cell>
        </row>
        <row r="445">
          <cell r="D445">
            <v>0</v>
          </cell>
        </row>
      </sheetData>
      <sheetData sheetId="3"/>
      <sheetData sheetId="4"/>
      <sheetData sheetId="5"/>
      <sheetData sheetId="6"/>
      <sheetData sheetId="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Top"/>
      <sheetName val="OtherPosn"/>
      <sheetName val="EnergyCurve"/>
      <sheetName val="OperatingCurve"/>
      <sheetName val="Tregion"/>
      <sheetName val="Tbasis"/>
      <sheetName val="Cd"/>
    </sheetNames>
    <sheetDataSet>
      <sheetData sheetId="0"/>
      <sheetData sheetId="1"/>
      <sheetData sheetId="2">
        <row r="30">
          <cell r="D30">
            <v>37124</v>
          </cell>
        </row>
        <row r="30">
          <cell r="O30">
            <v>2411.42041015625</v>
          </cell>
          <cell r="P30">
            <v>1037.68627929688</v>
          </cell>
          <cell r="Q30">
            <v>0</v>
          </cell>
          <cell r="R30">
            <v>0</v>
          </cell>
        </row>
        <row r="31">
          <cell r="D31">
            <v>37125</v>
          </cell>
        </row>
        <row r="31">
          <cell r="O31">
            <v>2430.52587890625</v>
          </cell>
          <cell r="P31">
            <v>1047.23901367188</v>
          </cell>
          <cell r="Q31">
            <v>0</v>
          </cell>
          <cell r="R31">
            <v>0</v>
          </cell>
        </row>
        <row r="32">
          <cell r="D32">
            <v>37126</v>
          </cell>
        </row>
        <row r="32">
          <cell r="O32">
            <v>2448.8837890625</v>
          </cell>
          <cell r="P32">
            <v>1056.41809082031</v>
          </cell>
          <cell r="Q32">
            <v>0</v>
          </cell>
          <cell r="R32">
            <v>0</v>
          </cell>
        </row>
        <row r="33">
          <cell r="D33">
            <v>37127</v>
          </cell>
        </row>
        <row r="33">
          <cell r="O33">
            <v>2466.54638671875</v>
          </cell>
          <cell r="P33">
            <v>1065.24926757813</v>
          </cell>
          <cell r="Q33">
            <v>0</v>
          </cell>
          <cell r="R33">
            <v>0</v>
          </cell>
        </row>
        <row r="34">
          <cell r="D34">
            <v>37134</v>
          </cell>
        </row>
        <row r="34">
          <cell r="O34">
            <v>12695.0703125</v>
          </cell>
          <cell r="P34">
            <v>7330.1103515625</v>
          </cell>
          <cell r="Q34">
            <v>2249.2880859375</v>
          </cell>
          <cell r="R34">
            <v>1777.56408691406</v>
          </cell>
        </row>
        <row r="35">
          <cell r="D35">
            <v>37135</v>
          </cell>
        </row>
        <row r="35">
          <cell r="O35">
            <v>59504.09765625</v>
          </cell>
          <cell r="P35">
            <v>38164.85546875</v>
          </cell>
          <cell r="Q35">
            <v>12788.16015625</v>
          </cell>
          <cell r="R35">
            <v>12322.0009765625</v>
          </cell>
        </row>
        <row r="36">
          <cell r="D36">
            <v>37165</v>
          </cell>
        </row>
        <row r="36">
          <cell r="O36">
            <v>57993.24609375</v>
          </cell>
          <cell r="P36">
            <v>26823.90234375</v>
          </cell>
          <cell r="Q36">
            <v>8869.2724609375</v>
          </cell>
          <cell r="R36">
            <v>5646.38525390625</v>
          </cell>
        </row>
        <row r="37">
          <cell r="D37">
            <v>37196</v>
          </cell>
        </row>
        <row r="37">
          <cell r="O37">
            <v>42986.3125</v>
          </cell>
          <cell r="P37">
            <v>19584.02734375</v>
          </cell>
          <cell r="Q37">
            <v>7902.98828125</v>
          </cell>
          <cell r="R37">
            <v>5859.10986328125</v>
          </cell>
        </row>
        <row r="38">
          <cell r="D38">
            <v>37226</v>
          </cell>
        </row>
        <row r="38">
          <cell r="O38">
            <v>44693.0546875</v>
          </cell>
          <cell r="P38">
            <v>23252.46484375</v>
          </cell>
          <cell r="Q38">
            <v>10827.8916015625</v>
          </cell>
          <cell r="R38">
            <v>8282.3701171875</v>
          </cell>
        </row>
        <row r="39">
          <cell r="D39">
            <v>37257</v>
          </cell>
        </row>
        <row r="39">
          <cell r="O39">
            <v>161395.328125</v>
          </cell>
          <cell r="P39">
            <v>114415.03125</v>
          </cell>
          <cell r="Q39">
            <v>29626.40234375</v>
          </cell>
          <cell r="R39">
            <v>37102.05859375</v>
          </cell>
        </row>
        <row r="40">
          <cell r="D40">
            <v>37288</v>
          </cell>
        </row>
        <row r="40">
          <cell r="O40">
            <v>146316.484375</v>
          </cell>
          <cell r="P40">
            <v>103014.859375</v>
          </cell>
          <cell r="Q40">
            <v>29528.044921875</v>
          </cell>
          <cell r="R40">
            <v>29581.580078125</v>
          </cell>
        </row>
        <row r="41">
          <cell r="D41">
            <v>37316</v>
          </cell>
        </row>
        <row r="41">
          <cell r="O41">
            <v>153383.375</v>
          </cell>
          <cell r="P41">
            <v>114022.0078125</v>
          </cell>
          <cell r="Q41">
            <v>36869.8828125</v>
          </cell>
          <cell r="R41">
            <v>37138.0234375</v>
          </cell>
        </row>
        <row r="42">
          <cell r="D42">
            <v>37347</v>
          </cell>
        </row>
        <row r="42">
          <cell r="O42">
            <v>160856.578125</v>
          </cell>
          <cell r="P42">
            <v>109936.625</v>
          </cell>
          <cell r="Q42">
            <v>29628.24609375</v>
          </cell>
          <cell r="R42">
            <v>29671.99609375</v>
          </cell>
        </row>
        <row r="43">
          <cell r="D43">
            <v>37377</v>
          </cell>
        </row>
        <row r="43">
          <cell r="O43">
            <v>160511.90625</v>
          </cell>
          <cell r="P43">
            <v>113708.921875</v>
          </cell>
          <cell r="Q43">
            <v>29543.951171875</v>
          </cell>
          <cell r="R43">
            <v>36919.95703125</v>
          </cell>
        </row>
        <row r="44">
          <cell r="D44">
            <v>37408</v>
          </cell>
        </row>
        <row r="44">
          <cell r="O44">
            <v>145345.375</v>
          </cell>
          <cell r="P44">
            <v>109600.171875</v>
          </cell>
          <cell r="Q44">
            <v>36702.79296875</v>
          </cell>
          <cell r="R44">
            <v>36772.1171875</v>
          </cell>
        </row>
        <row r="45">
          <cell r="D45">
            <v>37438</v>
          </cell>
        </row>
        <row r="45">
          <cell r="O45">
            <v>159522.171875</v>
          </cell>
          <cell r="P45">
            <v>112868.4765625</v>
          </cell>
          <cell r="Q45">
            <v>29209.818359375</v>
          </cell>
          <cell r="R45">
            <v>36516.1796875</v>
          </cell>
        </row>
        <row r="46">
          <cell r="D46">
            <v>37469</v>
          </cell>
        </row>
        <row r="46">
          <cell r="O46">
            <v>158825.359375</v>
          </cell>
          <cell r="P46">
            <v>112302.7734375</v>
          </cell>
          <cell r="Q46">
            <v>36295.8671875</v>
          </cell>
          <cell r="R46">
            <v>29093.19921875</v>
          </cell>
        </row>
        <row r="47">
          <cell r="D47">
            <v>37500</v>
          </cell>
        </row>
        <row r="47">
          <cell r="O47">
            <v>143697.84375</v>
          </cell>
          <cell r="P47">
            <v>108123.078125</v>
          </cell>
          <cell r="Q47">
            <v>28880.55078125</v>
          </cell>
          <cell r="R47">
            <v>43347.921875</v>
          </cell>
        </row>
        <row r="48">
          <cell r="D48">
            <v>37530</v>
          </cell>
        </row>
        <row r="48">
          <cell r="O48">
            <v>164066.71875</v>
          </cell>
          <cell r="P48">
            <v>111446.515625</v>
          </cell>
          <cell r="Q48">
            <v>28684.01953125</v>
          </cell>
          <cell r="R48">
            <v>28748.15625</v>
          </cell>
        </row>
        <row r="49">
          <cell r="D49">
            <v>37561</v>
          </cell>
        </row>
        <row r="49">
          <cell r="O49">
            <v>141820.3125</v>
          </cell>
          <cell r="P49">
            <v>106887.65625</v>
          </cell>
          <cell r="Q49">
            <v>35722.29296875</v>
          </cell>
          <cell r="R49">
            <v>35725.68359375</v>
          </cell>
        </row>
        <row r="50">
          <cell r="D50">
            <v>37591</v>
          </cell>
        </row>
        <row r="50">
          <cell r="O50">
            <v>148075.5</v>
          </cell>
          <cell r="P50">
            <v>109655.1796875</v>
          </cell>
          <cell r="Q50">
            <v>28331.666015625</v>
          </cell>
          <cell r="R50">
            <v>42516.5625</v>
          </cell>
        </row>
        <row r="51">
          <cell r="D51">
            <v>37622</v>
          </cell>
        </row>
        <row r="51">
          <cell r="O51">
            <v>144767.765625</v>
          </cell>
          <cell r="P51">
            <v>102350.796875</v>
          </cell>
          <cell r="Q51">
            <v>26436.185546875</v>
          </cell>
          <cell r="R51">
            <v>32991.453125</v>
          </cell>
        </row>
        <row r="52">
          <cell r="D52">
            <v>37653</v>
          </cell>
        </row>
        <row r="52">
          <cell r="O52">
            <v>131007.59375</v>
          </cell>
          <cell r="P52">
            <v>92017.046875</v>
          </cell>
          <cell r="Q52">
            <v>26300.046875</v>
          </cell>
          <cell r="R52">
            <v>26300.046875</v>
          </cell>
        </row>
        <row r="53">
          <cell r="D53">
            <v>37681</v>
          </cell>
        </row>
        <row r="53">
          <cell r="O53">
            <v>136913.625</v>
          </cell>
          <cell r="P53">
            <v>101430.5625</v>
          </cell>
          <cell r="Q53">
            <v>32741.451171875</v>
          </cell>
          <cell r="R53">
            <v>32741.451171875</v>
          </cell>
        </row>
        <row r="54">
          <cell r="D54">
            <v>37712</v>
          </cell>
        </row>
        <row r="54">
          <cell r="O54">
            <v>142827.4375</v>
          </cell>
          <cell r="P54">
            <v>97309.0078125</v>
          </cell>
          <cell r="Q54">
            <v>26079.470703125</v>
          </cell>
          <cell r="R54">
            <v>26079.470703125</v>
          </cell>
        </row>
        <row r="55">
          <cell r="D55">
            <v>37742</v>
          </cell>
        </row>
        <row r="55">
          <cell r="O55">
            <v>135647.421875</v>
          </cell>
          <cell r="P55">
            <v>100435.59375</v>
          </cell>
          <cell r="Q55">
            <v>32440.16015625</v>
          </cell>
          <cell r="R55">
            <v>32389.732421875</v>
          </cell>
        </row>
        <row r="56">
          <cell r="D56">
            <v>37773</v>
          </cell>
        </row>
        <row r="56">
          <cell r="O56">
            <v>134973.875</v>
          </cell>
          <cell r="P56">
            <v>96705.109375</v>
          </cell>
          <cell r="Q56">
            <v>25813.52734375</v>
          </cell>
          <cell r="R56">
            <v>32266.908203125</v>
          </cell>
        </row>
        <row r="57">
          <cell r="D57">
            <v>37803</v>
          </cell>
        </row>
        <row r="57">
          <cell r="O57">
            <v>140646.0625</v>
          </cell>
          <cell r="P57">
            <v>99362.984375</v>
          </cell>
          <cell r="Q57">
            <v>25663.134765625</v>
          </cell>
          <cell r="R57">
            <v>32024.2265625</v>
          </cell>
        </row>
        <row r="58">
          <cell r="D58">
            <v>37834</v>
          </cell>
        </row>
        <row r="58">
          <cell r="O58">
            <v>133629.71875</v>
          </cell>
          <cell r="P58">
            <v>98940.4453125</v>
          </cell>
          <cell r="Q58">
            <v>31945.423828125</v>
          </cell>
          <cell r="R58">
            <v>31945.423828125</v>
          </cell>
        </row>
        <row r="59">
          <cell r="D59">
            <v>37865</v>
          </cell>
        </row>
        <row r="59">
          <cell r="O59">
            <v>133235.390625</v>
          </cell>
          <cell r="P59">
            <v>95326.0546875</v>
          </cell>
          <cell r="Q59">
            <v>25431.306640625</v>
          </cell>
          <cell r="R59">
            <v>31729.869140625</v>
          </cell>
        </row>
        <row r="60">
          <cell r="D60">
            <v>37895</v>
          </cell>
        </row>
        <row r="60">
          <cell r="O60">
            <v>144953.859375</v>
          </cell>
          <cell r="P60">
            <v>98293.875</v>
          </cell>
          <cell r="Q60">
            <v>25256.9375</v>
          </cell>
          <cell r="R60">
            <v>25271.19921875</v>
          </cell>
        </row>
        <row r="61">
          <cell r="D61">
            <v>37926</v>
          </cell>
        </row>
        <row r="61">
          <cell r="O61">
            <v>119346.75</v>
          </cell>
          <cell r="P61">
            <v>94461.765625</v>
          </cell>
          <cell r="Q61">
            <v>31485.828125</v>
          </cell>
          <cell r="R61">
            <v>37739.9140625</v>
          </cell>
        </row>
        <row r="62">
          <cell r="D62">
            <v>37956</v>
          </cell>
        </row>
        <row r="62">
          <cell r="O62">
            <v>137617.140625</v>
          </cell>
          <cell r="P62">
            <v>97157.421875</v>
          </cell>
          <cell r="Q62">
            <v>25072.26171875</v>
          </cell>
          <cell r="R62">
            <v>31301.98046875</v>
          </cell>
        </row>
        <row r="63">
          <cell r="D63">
            <v>37987</v>
          </cell>
        </row>
        <row r="63">
          <cell r="O63">
            <v>124231.140625</v>
          </cell>
          <cell r="P63">
            <v>91914.09375</v>
          </cell>
          <cell r="Q63">
            <v>29662.427734375</v>
          </cell>
          <cell r="R63">
            <v>29626.115234375</v>
          </cell>
        </row>
        <row r="64">
          <cell r="D64">
            <v>38018</v>
          </cell>
        </row>
        <row r="64">
          <cell r="O64">
            <v>117673.84375</v>
          </cell>
          <cell r="P64">
            <v>85527.5703125</v>
          </cell>
          <cell r="Q64">
            <v>23592.712890625</v>
          </cell>
          <cell r="R64">
            <v>29490.892578125</v>
          </cell>
        </row>
        <row r="65">
          <cell r="D65">
            <v>38047</v>
          </cell>
        </row>
        <row r="65">
          <cell r="O65">
            <v>134663.40625</v>
          </cell>
          <cell r="P65">
            <v>90986</v>
          </cell>
          <cell r="Q65">
            <v>23487.7890625</v>
          </cell>
          <cell r="R65">
            <v>23487.7890625</v>
          </cell>
        </row>
        <row r="66">
          <cell r="D66">
            <v>38078</v>
          </cell>
        </row>
        <row r="66">
          <cell r="O66">
            <v>128497.8203125</v>
          </cell>
          <cell r="P66">
            <v>87451.40625</v>
          </cell>
          <cell r="Q66">
            <v>23420.181640625</v>
          </cell>
          <cell r="R66">
            <v>23434.021484375</v>
          </cell>
        </row>
        <row r="67">
          <cell r="D67">
            <v>38108</v>
          </cell>
        </row>
        <row r="67">
          <cell r="O67">
            <v>116213.484375</v>
          </cell>
          <cell r="P67">
            <v>90276.8203125</v>
          </cell>
          <cell r="Q67">
            <v>29142.2421875</v>
          </cell>
          <cell r="R67">
            <v>34936.19140625</v>
          </cell>
        </row>
        <row r="68">
          <cell r="D68">
            <v>38139</v>
          </cell>
        </row>
        <row r="68">
          <cell r="O68">
            <v>127341.0546875</v>
          </cell>
          <cell r="P68">
            <v>86996.34375</v>
          </cell>
          <cell r="Q68">
            <v>23191.51953125</v>
          </cell>
          <cell r="R68">
            <v>23191.51953125</v>
          </cell>
        </row>
        <row r="69">
          <cell r="D69">
            <v>38169</v>
          </cell>
        </row>
        <row r="69">
          <cell r="O69">
            <v>121117.09375</v>
          </cell>
          <cell r="P69">
            <v>89556.203125</v>
          </cell>
          <cell r="Q69">
            <v>28892.72265625</v>
          </cell>
          <cell r="R69">
            <v>28871.6953125</v>
          </cell>
        </row>
        <row r="70">
          <cell r="D70">
            <v>38200</v>
          </cell>
        </row>
        <row r="70">
          <cell r="O70">
            <v>126301.7421875</v>
          </cell>
          <cell r="P70">
            <v>89133.5234375</v>
          </cell>
          <cell r="Q70">
            <v>23005.318359375</v>
          </cell>
          <cell r="R70">
            <v>28756.6484375</v>
          </cell>
        </row>
        <row r="71">
          <cell r="D71">
            <v>38231</v>
          </cell>
        </row>
        <row r="71">
          <cell r="O71">
            <v>119974.7734375</v>
          </cell>
          <cell r="P71">
            <v>85822.8125</v>
          </cell>
          <cell r="Q71">
            <v>22891.607421875</v>
          </cell>
          <cell r="R71">
            <v>28594.515625</v>
          </cell>
        </row>
        <row r="72">
          <cell r="D72">
            <v>38261</v>
          </cell>
        </row>
        <row r="72">
          <cell r="O72">
            <v>119352.203125</v>
          </cell>
          <cell r="P72">
            <v>88617.9296875</v>
          </cell>
          <cell r="Q72">
            <v>28470.388671875</v>
          </cell>
          <cell r="R72">
            <v>28470.388671875</v>
          </cell>
        </row>
        <row r="73">
          <cell r="D73">
            <v>38292</v>
          </cell>
        </row>
        <row r="73">
          <cell r="O73">
            <v>118781.8359375</v>
          </cell>
          <cell r="P73">
            <v>85032.515625</v>
          </cell>
          <cell r="Q73">
            <v>22669.7734375</v>
          </cell>
          <cell r="R73">
            <v>28315.65234375</v>
          </cell>
        </row>
        <row r="74">
          <cell r="D74">
            <v>38322</v>
          </cell>
        </row>
        <row r="74">
          <cell r="O74">
            <v>129481.265625</v>
          </cell>
          <cell r="P74">
            <v>87415.4765625</v>
          </cell>
          <cell r="Q74">
            <v>16915.921875</v>
          </cell>
          <cell r="R74">
            <v>28173.40234375</v>
          </cell>
        </row>
        <row r="75">
          <cell r="D75">
            <v>38353</v>
          </cell>
        </row>
        <row r="75">
          <cell r="O75">
            <v>117648.375</v>
          </cell>
          <cell r="P75">
            <v>86974.875</v>
          </cell>
          <cell r="Q75">
            <v>22441.63671875</v>
          </cell>
          <cell r="R75">
            <v>33643.765625</v>
          </cell>
        </row>
        <row r="76">
          <cell r="D76">
            <v>38384</v>
          </cell>
        </row>
        <row r="76">
          <cell r="O76">
            <v>111517.5078125</v>
          </cell>
          <cell r="P76">
            <v>78206.6640625</v>
          </cell>
          <cell r="Q76">
            <v>22338.857421875</v>
          </cell>
          <cell r="R76">
            <v>22338.857421875</v>
          </cell>
        </row>
        <row r="77">
          <cell r="D77">
            <v>38412</v>
          </cell>
        </row>
        <row r="77">
          <cell r="O77">
            <v>127573.546875</v>
          </cell>
          <cell r="P77">
            <v>86135.3984375</v>
          </cell>
          <cell r="Q77">
            <v>22224.091796875</v>
          </cell>
          <cell r="R77">
            <v>22224.091796875</v>
          </cell>
        </row>
        <row r="78">
          <cell r="D78">
            <v>38443</v>
          </cell>
        </row>
        <row r="78">
          <cell r="O78">
            <v>115912.0625</v>
          </cell>
          <cell r="P78">
            <v>82603.28125</v>
          </cell>
          <cell r="Q78">
            <v>27649.46484375</v>
          </cell>
          <cell r="R78">
            <v>22119.572265625</v>
          </cell>
        </row>
        <row r="79">
          <cell r="D79">
            <v>38473</v>
          </cell>
        </row>
        <row r="79">
          <cell r="O79">
            <v>115329.5</v>
          </cell>
          <cell r="P79">
            <v>85262.546875</v>
          </cell>
          <cell r="Q79">
            <v>22007.4375</v>
          </cell>
          <cell r="R79">
            <v>32992.75390625</v>
          </cell>
        </row>
        <row r="80">
          <cell r="D80">
            <v>38504</v>
          </cell>
        </row>
        <row r="80">
          <cell r="O80">
            <v>120214.1953125</v>
          </cell>
          <cell r="P80">
            <v>82103.671875</v>
          </cell>
          <cell r="Q80">
            <v>21895.65234375</v>
          </cell>
          <cell r="R80">
            <v>21895.65234375</v>
          </cell>
        </row>
        <row r="81">
          <cell r="D81">
            <v>38534</v>
          </cell>
        </row>
        <row r="81">
          <cell r="O81">
            <v>108678.90625</v>
          </cell>
          <cell r="P81">
            <v>84378.890625</v>
          </cell>
          <cell r="Q81">
            <v>27221.1875</v>
          </cell>
          <cell r="R81">
            <v>32645.60546875</v>
          </cell>
        </row>
        <row r="82">
          <cell r="D82">
            <v>38565</v>
          </cell>
        </row>
        <row r="82">
          <cell r="O82">
            <v>124373.0390625</v>
          </cell>
          <cell r="P82">
            <v>83953.859375</v>
          </cell>
          <cell r="Q82">
            <v>21669.0625</v>
          </cell>
          <cell r="R82">
            <v>21669.0625</v>
          </cell>
        </row>
        <row r="83">
          <cell r="D83">
            <v>38596</v>
          </cell>
        </row>
        <row r="83">
          <cell r="O83">
            <v>112972.1171875</v>
          </cell>
          <cell r="P83">
            <v>80813.546875</v>
          </cell>
          <cell r="Q83">
            <v>21555.48046875</v>
          </cell>
          <cell r="R83">
            <v>26925.521484375</v>
          </cell>
        </row>
        <row r="84">
          <cell r="D84">
            <v>38626</v>
          </cell>
        </row>
        <row r="84">
          <cell r="O84">
            <v>112097.7421875</v>
          </cell>
          <cell r="P84">
            <v>83231.890625</v>
          </cell>
          <cell r="Q84">
            <v>26740.0078125</v>
          </cell>
          <cell r="R84">
            <v>26740.0078125</v>
          </cell>
        </row>
        <row r="85">
          <cell r="D85">
            <v>38657</v>
          </cell>
        </row>
        <row r="85">
          <cell r="O85">
            <v>111781.2734375</v>
          </cell>
          <cell r="P85">
            <v>80021.0390625</v>
          </cell>
          <cell r="Q85">
            <v>21333.708984375</v>
          </cell>
          <cell r="R85">
            <v>26646.83984375</v>
          </cell>
        </row>
        <row r="86">
          <cell r="D86">
            <v>38687</v>
          </cell>
        </row>
        <row r="86">
          <cell r="O86">
            <v>111232.890625</v>
          </cell>
          <cell r="P86">
            <v>82249.3515625</v>
          </cell>
          <cell r="Q86">
            <v>26526.443359375</v>
          </cell>
          <cell r="R86">
            <v>26507.8203125</v>
          </cell>
        </row>
        <row r="87">
          <cell r="D87">
            <v>38718</v>
          </cell>
        </row>
        <row r="87">
          <cell r="O87">
            <v>134001.75</v>
          </cell>
          <cell r="P87">
            <v>99036.953125</v>
          </cell>
          <cell r="Q87">
            <v>25554.640625</v>
          </cell>
          <cell r="R87">
            <v>38314.3828125</v>
          </cell>
        </row>
        <row r="88">
          <cell r="D88">
            <v>38749</v>
          </cell>
        </row>
        <row r="88">
          <cell r="O88">
            <v>126986.9765625</v>
          </cell>
          <cell r="P88">
            <v>89026.6875</v>
          </cell>
          <cell r="Q88">
            <v>25430.642578125</v>
          </cell>
          <cell r="R88">
            <v>25430.642578125</v>
          </cell>
        </row>
        <row r="89">
          <cell r="D89">
            <v>38777</v>
          </cell>
        </row>
        <row r="89">
          <cell r="O89">
            <v>145229.890625</v>
          </cell>
          <cell r="P89">
            <v>98024.5390625</v>
          </cell>
          <cell r="Q89">
            <v>25292.521484375</v>
          </cell>
          <cell r="R89">
            <v>25292.521484375</v>
          </cell>
        </row>
        <row r="90">
          <cell r="D90">
            <v>38808</v>
          </cell>
        </row>
        <row r="90">
          <cell r="O90">
            <v>125629.8671875</v>
          </cell>
          <cell r="P90">
            <v>93976.265625</v>
          </cell>
          <cell r="Q90">
            <v>31455.73828125</v>
          </cell>
          <cell r="R90">
            <v>31455.73828125</v>
          </cell>
        </row>
        <row r="91">
          <cell r="D91">
            <v>38838</v>
          </cell>
        </row>
        <row r="91">
          <cell r="O91">
            <v>137456.53125</v>
          </cell>
          <cell r="P91">
            <v>96971.9375</v>
          </cell>
          <cell r="Q91">
            <v>25029.59765625</v>
          </cell>
          <cell r="R91">
            <v>31269.70703125</v>
          </cell>
        </row>
        <row r="92">
          <cell r="D92">
            <v>38869</v>
          </cell>
        </row>
        <row r="92">
          <cell r="O92">
            <v>136741.5</v>
          </cell>
          <cell r="P92">
            <v>93363.7734375</v>
          </cell>
          <cell r="Q92">
            <v>24898.263671875</v>
          </cell>
          <cell r="R92">
            <v>24898.263671875</v>
          </cell>
        </row>
        <row r="93">
          <cell r="D93">
            <v>38899</v>
          </cell>
        </row>
        <row r="93">
          <cell r="O93">
            <v>124038.0703125</v>
          </cell>
          <cell r="P93">
            <v>96122.734375</v>
          </cell>
          <cell r="Q93">
            <v>30999.875</v>
          </cell>
          <cell r="R93">
            <v>37201.875</v>
          </cell>
        </row>
        <row r="94">
          <cell r="D94">
            <v>38930</v>
          </cell>
        </row>
        <row r="94">
          <cell r="O94">
            <v>141914.875</v>
          </cell>
          <cell r="P94">
            <v>95638.28125</v>
          </cell>
          <cell r="Q94">
            <v>24680.84765625</v>
          </cell>
          <cell r="R94">
            <v>24680.84765625</v>
          </cell>
        </row>
        <row r="95">
          <cell r="D95">
            <v>38961</v>
          </cell>
        </row>
        <row r="95">
          <cell r="O95">
            <v>122779.3515625</v>
          </cell>
          <cell r="P95">
            <v>92084.515625</v>
          </cell>
          <cell r="Q95">
            <v>30694.837890625</v>
          </cell>
          <cell r="R95">
            <v>30694.837890625</v>
          </cell>
        </row>
        <row r="96">
          <cell r="D96">
            <v>38991</v>
          </cell>
        </row>
        <row r="96">
          <cell r="O96">
            <v>134361.21875</v>
          </cell>
          <cell r="P96">
            <v>95045.296875</v>
          </cell>
          <cell r="Q96">
            <v>24429.3125</v>
          </cell>
          <cell r="R96">
            <v>30536.642578125</v>
          </cell>
        </row>
        <row r="97">
          <cell r="D97">
            <v>39022</v>
          </cell>
        </row>
        <row r="97">
          <cell r="O97">
            <v>127608.6640625</v>
          </cell>
          <cell r="P97">
            <v>91149.046875</v>
          </cell>
          <cell r="Q97">
            <v>24306.412109375</v>
          </cell>
          <cell r="R97">
            <v>30383.015625</v>
          </cell>
        </row>
        <row r="98">
          <cell r="D98">
            <v>39052</v>
          </cell>
        </row>
        <row r="98">
          <cell r="O98">
            <v>120902.296875</v>
          </cell>
          <cell r="P98">
            <v>93699.28125</v>
          </cell>
          <cell r="Q98">
            <v>30225.57421875</v>
          </cell>
          <cell r="R98">
            <v>36270.6875</v>
          </cell>
        </row>
        <row r="99">
          <cell r="D99">
            <v>39083</v>
          </cell>
        </row>
        <row r="99">
          <cell r="O99">
            <v>132422</v>
          </cell>
          <cell r="P99">
            <v>93297.3125</v>
          </cell>
          <cell r="Q99">
            <v>24076.7265625</v>
          </cell>
          <cell r="R99">
            <v>30095.908203125</v>
          </cell>
        </row>
        <row r="100">
          <cell r="D100">
            <v>39114</v>
          </cell>
        </row>
        <row r="100">
          <cell r="O100">
            <v>119813.6875</v>
          </cell>
          <cell r="P100">
            <v>83869.578125</v>
          </cell>
          <cell r="Q100">
            <v>23962.736328125</v>
          </cell>
          <cell r="R100">
            <v>23962.736328125</v>
          </cell>
        </row>
        <row r="101">
          <cell r="D101">
            <v>39142</v>
          </cell>
        </row>
        <row r="101">
          <cell r="O101">
            <v>131098.5625</v>
          </cell>
          <cell r="P101">
            <v>92364.90625</v>
          </cell>
          <cell r="Q101">
            <v>29795.12890625</v>
          </cell>
          <cell r="R101">
            <v>23836.103515625</v>
          </cell>
        </row>
        <row r="102">
          <cell r="D102">
            <v>39173</v>
          </cell>
        </row>
        <row r="102">
          <cell r="O102">
            <v>124505.328125</v>
          </cell>
          <cell r="P102">
            <v>88561.828125</v>
          </cell>
          <cell r="Q102">
            <v>23715.30078125</v>
          </cell>
          <cell r="R102">
            <v>29644.126953125</v>
          </cell>
        </row>
        <row r="103">
          <cell r="D103">
            <v>39203</v>
          </cell>
        </row>
        <row r="103">
          <cell r="O103">
            <v>129745.1640625</v>
          </cell>
          <cell r="P103">
            <v>91411.3671875</v>
          </cell>
          <cell r="Q103">
            <v>23590.03125</v>
          </cell>
          <cell r="R103">
            <v>29487.537109375</v>
          </cell>
        </row>
        <row r="104">
          <cell r="D104">
            <v>39234</v>
          </cell>
        </row>
        <row r="104">
          <cell r="O104">
            <v>123220.4609375</v>
          </cell>
          <cell r="P104">
            <v>88014.6171875</v>
          </cell>
          <cell r="Q104">
            <v>29338.205078125</v>
          </cell>
          <cell r="R104">
            <v>23470.564453125</v>
          </cell>
        </row>
        <row r="105">
          <cell r="D105">
            <v>39264</v>
          </cell>
        </row>
        <row r="105">
          <cell r="O105">
            <v>122558.4921875</v>
          </cell>
          <cell r="P105">
            <v>90459.8359375</v>
          </cell>
          <cell r="Q105">
            <v>23344.474609375</v>
          </cell>
          <cell r="R105">
            <v>35016.7109375</v>
          </cell>
        </row>
        <row r="106">
          <cell r="D106">
            <v>39295</v>
          </cell>
        </row>
        <row r="106">
          <cell r="O106">
            <v>133528.453125</v>
          </cell>
          <cell r="P106">
            <v>89986.5625</v>
          </cell>
          <cell r="Q106">
            <v>23222.337890625</v>
          </cell>
          <cell r="R106">
            <v>23222.337890625</v>
          </cell>
        </row>
        <row r="107">
          <cell r="D107">
            <v>39326</v>
          </cell>
        </row>
        <row r="107">
          <cell r="O107">
            <v>109719</v>
          </cell>
          <cell r="P107">
            <v>86620.265625</v>
          </cell>
          <cell r="Q107">
            <v>28873.421875</v>
          </cell>
          <cell r="R107">
            <v>34648.10546875</v>
          </cell>
        </row>
        <row r="108">
          <cell r="D108">
            <v>39356</v>
          </cell>
        </row>
        <row r="108">
          <cell r="O108">
            <v>132115</v>
          </cell>
          <cell r="P108">
            <v>89393.03125</v>
          </cell>
          <cell r="Q108">
            <v>22976.5234375</v>
          </cell>
          <cell r="R108">
            <v>22976.5234375</v>
          </cell>
        </row>
        <row r="109">
          <cell r="D109">
            <v>39387</v>
          </cell>
        </row>
        <row r="109">
          <cell r="O109">
            <v>120000.1328125</v>
          </cell>
          <cell r="P109">
            <v>85714.375</v>
          </cell>
          <cell r="Q109">
            <v>22857.16796875</v>
          </cell>
          <cell r="R109">
            <v>28571.4609375</v>
          </cell>
        </row>
        <row r="110">
          <cell r="D110">
            <v>39417</v>
          </cell>
        </row>
        <row r="110">
          <cell r="O110">
            <v>113674.40625</v>
          </cell>
          <cell r="P110">
            <v>88097.6640625</v>
          </cell>
          <cell r="Q110">
            <v>28418.6015625</v>
          </cell>
          <cell r="R110">
            <v>34102.3203125</v>
          </cell>
        </row>
        <row r="111">
          <cell r="D111">
            <v>39448</v>
          </cell>
        </row>
        <row r="111">
          <cell r="O111">
            <v>124363.2265625</v>
          </cell>
          <cell r="P111">
            <v>87619.546875</v>
          </cell>
          <cell r="Q111">
            <v>22611.49609375</v>
          </cell>
          <cell r="R111">
            <v>28264.369140625</v>
          </cell>
        </row>
        <row r="112">
          <cell r="D112">
            <v>39479</v>
          </cell>
        </row>
        <row r="112">
          <cell r="O112">
            <v>118109.4921875</v>
          </cell>
          <cell r="P112">
            <v>81551.7890625</v>
          </cell>
          <cell r="Q112">
            <v>22497.044921875</v>
          </cell>
          <cell r="R112">
            <v>22497.044921875</v>
          </cell>
        </row>
        <row r="113">
          <cell r="D113">
            <v>39508</v>
          </cell>
        </row>
        <row r="113">
          <cell r="O113">
            <v>117468.9140625</v>
          </cell>
          <cell r="P113">
            <v>86703.25</v>
          </cell>
          <cell r="Q113">
            <v>27968.7890625</v>
          </cell>
          <cell r="R113">
            <v>27968.7890625</v>
          </cell>
        </row>
        <row r="114">
          <cell r="D114">
            <v>39539</v>
          </cell>
        </row>
        <row r="114">
          <cell r="O114">
            <v>122415.0234375</v>
          </cell>
          <cell r="P114">
            <v>83117.015625</v>
          </cell>
          <cell r="Q114">
            <v>22257.27734375</v>
          </cell>
          <cell r="R114">
            <v>22257.27734375</v>
          </cell>
        </row>
        <row r="115">
          <cell r="D115">
            <v>39569</v>
          </cell>
        </row>
        <row r="115">
          <cell r="O115">
            <v>116209.9453125</v>
          </cell>
          <cell r="P115">
            <v>85774.0078125</v>
          </cell>
          <cell r="Q115">
            <v>27669.033203125</v>
          </cell>
          <cell r="R115">
            <v>27669.033203125</v>
          </cell>
        </row>
        <row r="116">
          <cell r="D116">
            <v>39600</v>
          </cell>
        </row>
        <row r="116">
          <cell r="O116">
            <v>115602.5703125</v>
          </cell>
          <cell r="P116">
            <v>82573.265625</v>
          </cell>
          <cell r="Q116">
            <v>22019.537109375</v>
          </cell>
          <cell r="R116">
            <v>27524.421875</v>
          </cell>
        </row>
        <row r="117">
          <cell r="D117">
            <v>39630</v>
          </cell>
        </row>
        <row r="117">
          <cell r="O117">
            <v>120439.921875</v>
          </cell>
          <cell r="P117">
            <v>84855.40625</v>
          </cell>
          <cell r="Q117">
            <v>21898.16796875</v>
          </cell>
          <cell r="R117">
            <v>27372.7109375</v>
          </cell>
        </row>
        <row r="118">
          <cell r="D118">
            <v>39661</v>
          </cell>
        </row>
        <row r="118">
          <cell r="O118">
            <v>114337.3984375</v>
          </cell>
          <cell r="P118">
            <v>84391.890625</v>
          </cell>
          <cell r="Q118">
            <v>27223.189453125</v>
          </cell>
          <cell r="R118">
            <v>27223.189453125</v>
          </cell>
        </row>
        <row r="119">
          <cell r="D119">
            <v>39692</v>
          </cell>
        </row>
        <row r="119">
          <cell r="O119">
            <v>113724.1640625</v>
          </cell>
          <cell r="P119">
            <v>81231.546875</v>
          </cell>
          <cell r="Q119">
            <v>21661.74609375</v>
          </cell>
          <cell r="R119">
            <v>27077.181640625</v>
          </cell>
        </row>
        <row r="120">
          <cell r="D120">
            <v>39722</v>
          </cell>
        </row>
        <row r="120">
          <cell r="O120">
            <v>123867.1640625</v>
          </cell>
          <cell r="P120">
            <v>83812.2890625</v>
          </cell>
          <cell r="Q120">
            <v>21542.115234375</v>
          </cell>
          <cell r="R120">
            <v>21542.115234375</v>
          </cell>
        </row>
        <row r="121">
          <cell r="D121">
            <v>39753</v>
          </cell>
        </row>
        <row r="121">
          <cell r="O121">
            <v>101770.125</v>
          </cell>
          <cell r="P121">
            <v>80344.8359375</v>
          </cell>
          <cell r="Q121">
            <v>26781.611328125</v>
          </cell>
          <cell r="R121">
            <v>32137.93359375</v>
          </cell>
        </row>
        <row r="122">
          <cell r="D122">
            <v>39783</v>
          </cell>
        </row>
        <row r="122">
          <cell r="O122">
            <v>117196.390625</v>
          </cell>
          <cell r="P122">
            <v>82570.1796875</v>
          </cell>
          <cell r="Q122">
            <v>21308.435546875</v>
          </cell>
          <cell r="R122">
            <v>26635.54296875</v>
          </cell>
        </row>
        <row r="123">
          <cell r="D123">
            <v>39814</v>
          </cell>
        </row>
        <row r="123">
          <cell r="O123">
            <v>111239.4609375</v>
          </cell>
          <cell r="P123">
            <v>82105.3125</v>
          </cell>
          <cell r="Q123">
            <v>26485.5859375</v>
          </cell>
          <cell r="R123">
            <v>26485.5859375</v>
          </cell>
        </row>
        <row r="124">
          <cell r="D124">
            <v>39845</v>
          </cell>
        </row>
        <row r="124">
          <cell r="O124">
            <v>105408.34375</v>
          </cell>
          <cell r="P124">
            <v>73785.84375</v>
          </cell>
          <cell r="Q124">
            <v>21081.669921875</v>
          </cell>
          <cell r="R124">
            <v>21081.669921875</v>
          </cell>
        </row>
        <row r="125">
          <cell r="D125">
            <v>39873</v>
          </cell>
        </row>
        <row r="125">
          <cell r="O125">
            <v>115304.5</v>
          </cell>
          <cell r="P125">
            <v>81237.265625</v>
          </cell>
          <cell r="Q125">
            <v>20964.455078125</v>
          </cell>
          <cell r="R125">
            <v>26205.568359375</v>
          </cell>
        </row>
        <row r="126">
          <cell r="D126">
            <v>39904</v>
          </cell>
        </row>
        <row r="126">
          <cell r="O126">
            <v>114678.828125</v>
          </cell>
          <cell r="P126">
            <v>77864.3203125</v>
          </cell>
          <cell r="Q126">
            <v>20850.6953125</v>
          </cell>
          <cell r="R126">
            <v>20850.6953125</v>
          </cell>
        </row>
        <row r="127">
          <cell r="D127">
            <v>39934</v>
          </cell>
        </row>
        <row r="127">
          <cell r="O127">
            <v>103660.6640625</v>
          </cell>
          <cell r="P127">
            <v>80337.0234375</v>
          </cell>
          <cell r="Q127">
            <v>25915.166015625</v>
          </cell>
          <cell r="R127">
            <v>31098.201171875</v>
          </cell>
        </row>
        <row r="128">
          <cell r="D128">
            <v>39965</v>
          </cell>
        </row>
        <row r="128">
          <cell r="O128">
            <v>113412.3515625</v>
          </cell>
          <cell r="P128">
            <v>77326.6015625</v>
          </cell>
          <cell r="Q128">
            <v>20620.427734375</v>
          </cell>
          <cell r="R128">
            <v>20620.427734375</v>
          </cell>
        </row>
        <row r="129">
          <cell r="D129">
            <v>39995</v>
          </cell>
        </row>
        <row r="129">
          <cell r="O129">
            <v>117897.671875</v>
          </cell>
          <cell r="P129">
            <v>79452.78125</v>
          </cell>
          <cell r="Q129">
            <v>15377.95703125</v>
          </cell>
          <cell r="R129">
            <v>25629.927734375</v>
          </cell>
        </row>
        <row r="130">
          <cell r="D130">
            <v>40026</v>
          </cell>
        </row>
        <row r="130">
          <cell r="O130">
            <v>107039.6171875</v>
          </cell>
          <cell r="P130">
            <v>79005.4296875</v>
          </cell>
          <cell r="Q130">
            <v>25485.623046875</v>
          </cell>
          <cell r="R130">
            <v>25485.623046875</v>
          </cell>
        </row>
        <row r="131">
          <cell r="D131">
            <v>40057</v>
          </cell>
        </row>
        <row r="131">
          <cell r="O131">
            <v>106447.9296875</v>
          </cell>
          <cell r="P131">
            <v>76034.234375</v>
          </cell>
          <cell r="Q131">
            <v>20275.796875</v>
          </cell>
          <cell r="R131">
            <v>25344.74609375</v>
          </cell>
        </row>
        <row r="132">
          <cell r="D132">
            <v>40087</v>
          </cell>
        </row>
        <row r="132">
          <cell r="O132">
            <v>110878.484375</v>
          </cell>
          <cell r="P132">
            <v>78433.921875</v>
          </cell>
          <cell r="Q132">
            <v>25199.654296875</v>
          </cell>
          <cell r="R132">
            <v>20159.724609375</v>
          </cell>
        </row>
        <row r="133">
          <cell r="D133">
            <v>40118</v>
          </cell>
        </row>
        <row r="133">
          <cell r="O133">
            <v>100245.34375</v>
          </cell>
          <cell r="P133">
            <v>75184.0078125</v>
          </cell>
          <cell r="Q133">
            <v>20049.068359375</v>
          </cell>
          <cell r="R133">
            <v>30073.603515625</v>
          </cell>
        </row>
        <row r="134">
          <cell r="D134">
            <v>40148</v>
          </cell>
        </row>
        <row r="134">
          <cell r="O134">
            <v>109642.8359375</v>
          </cell>
          <cell r="P134">
            <v>77248.359375</v>
          </cell>
          <cell r="Q134">
            <v>19935.0625</v>
          </cell>
          <cell r="R134">
            <v>24918.826171875</v>
          </cell>
        </row>
        <row r="135">
          <cell r="D135">
            <v>40179</v>
          </cell>
        </row>
        <row r="135">
          <cell r="O135">
            <v>98708.7578125</v>
          </cell>
          <cell r="P135">
            <v>76499.2890625</v>
          </cell>
          <cell r="Q135">
            <v>24677.189453125</v>
          </cell>
          <cell r="R135">
            <v>29612.62890625</v>
          </cell>
        </row>
        <row r="136">
          <cell r="D136">
            <v>40210</v>
          </cell>
        </row>
        <row r="136">
          <cell r="O136">
            <v>98196.15625</v>
          </cell>
          <cell r="P136">
            <v>68737.3046875</v>
          </cell>
          <cell r="Q136">
            <v>19639.232421875</v>
          </cell>
          <cell r="R136">
            <v>19639.232421875</v>
          </cell>
        </row>
        <row r="137">
          <cell r="D137">
            <v>40238</v>
          </cell>
        </row>
        <row r="137">
          <cell r="O137">
            <v>112282.5703125</v>
          </cell>
          <cell r="P137">
            <v>75668.6875</v>
          </cell>
          <cell r="Q137">
            <v>19527.404296875</v>
          </cell>
          <cell r="R137">
            <v>19527.404296875</v>
          </cell>
        </row>
        <row r="138">
          <cell r="D138">
            <v>40269</v>
          </cell>
        </row>
        <row r="138">
          <cell r="O138">
            <v>108888.25</v>
          </cell>
          <cell r="P138">
            <v>73932.6484375</v>
          </cell>
          <cell r="Q138">
            <v>19797.865234375</v>
          </cell>
          <cell r="R138">
            <v>19797.865234375</v>
          </cell>
        </row>
        <row r="139">
          <cell r="D139">
            <v>40299</v>
          </cell>
        </row>
        <row r="139">
          <cell r="O139">
            <v>98416.234375</v>
          </cell>
          <cell r="P139">
            <v>76272.578125</v>
          </cell>
          <cell r="Q139">
            <v>24604.05859375</v>
          </cell>
          <cell r="R139">
            <v>29524.869140625</v>
          </cell>
        </row>
        <row r="140">
          <cell r="D140">
            <v>40330</v>
          </cell>
        </row>
        <row r="140">
          <cell r="O140">
            <v>107653.0078125</v>
          </cell>
          <cell r="P140">
            <v>73399.78125</v>
          </cell>
          <cell r="Q140">
            <v>19573.2734375</v>
          </cell>
          <cell r="R140">
            <v>19573.2734375</v>
          </cell>
        </row>
        <row r="141">
          <cell r="D141">
            <v>40360</v>
          </cell>
        </row>
        <row r="141">
          <cell r="O141">
            <v>102155.765625</v>
          </cell>
          <cell r="P141">
            <v>75400.6875</v>
          </cell>
          <cell r="Q141">
            <v>24322.80078125</v>
          </cell>
          <cell r="R141">
            <v>24322.80078125</v>
          </cell>
        </row>
        <row r="142">
          <cell r="D142">
            <v>40391</v>
          </cell>
        </row>
        <row r="142">
          <cell r="O142">
            <v>106402.5703125</v>
          </cell>
          <cell r="P142">
            <v>74965.453125</v>
          </cell>
          <cell r="Q142">
            <v>19345.921875</v>
          </cell>
          <cell r="R142">
            <v>24182.40234375</v>
          </cell>
        </row>
        <row r="143">
          <cell r="D143">
            <v>40422</v>
          </cell>
        </row>
        <row r="143">
          <cell r="O143">
            <v>100988.40625</v>
          </cell>
          <cell r="P143">
            <v>72134.578125</v>
          </cell>
          <cell r="Q143">
            <v>19235.88671875</v>
          </cell>
          <cell r="R143">
            <v>24044.857421875</v>
          </cell>
        </row>
        <row r="144">
          <cell r="D144">
            <v>40452</v>
          </cell>
        </row>
        <row r="144">
          <cell r="O144">
            <v>100390.546875</v>
          </cell>
          <cell r="P144">
            <v>74396.5625</v>
          </cell>
          <cell r="Q144">
            <v>23902.509765625</v>
          </cell>
          <cell r="R144">
            <v>23902.509765625</v>
          </cell>
        </row>
        <row r="145">
          <cell r="D145">
            <v>40483</v>
          </cell>
        </row>
        <row r="145">
          <cell r="O145">
            <v>99825.828125</v>
          </cell>
          <cell r="P145">
            <v>71304.15625</v>
          </cell>
          <cell r="Q145">
            <v>19014.443359375</v>
          </cell>
          <cell r="R145">
            <v>23768.052734375</v>
          </cell>
        </row>
        <row r="146">
          <cell r="D146">
            <v>40513</v>
          </cell>
        </row>
        <row r="146">
          <cell r="O146">
            <v>108689.265625</v>
          </cell>
          <cell r="P146">
            <v>73247.109375</v>
          </cell>
          <cell r="Q146">
            <v>14176.8603515625</v>
          </cell>
          <cell r="R146">
            <v>23628.1015625</v>
          </cell>
        </row>
        <row r="147">
          <cell r="D147">
            <v>40544</v>
          </cell>
        </row>
        <row r="147">
          <cell r="O147">
            <v>101489.8359375</v>
          </cell>
          <cell r="P147">
            <v>74909.1640625</v>
          </cell>
          <cell r="Q147">
            <v>19331.396484375</v>
          </cell>
          <cell r="R147">
            <v>28997.095703125</v>
          </cell>
        </row>
        <row r="148">
          <cell r="D148">
            <v>40575</v>
          </cell>
        </row>
        <row r="148">
          <cell r="O148">
            <v>96140.3515625</v>
          </cell>
          <cell r="P148">
            <v>67298.2421875</v>
          </cell>
          <cell r="Q148">
            <v>19228.0703125</v>
          </cell>
          <cell r="R148">
            <v>19228.0703125</v>
          </cell>
        </row>
        <row r="149">
          <cell r="D149">
            <v>40603</v>
          </cell>
        </row>
        <row r="149">
          <cell r="O149">
            <v>109905.8125</v>
          </cell>
          <cell r="P149">
            <v>74066.9609375</v>
          </cell>
          <cell r="Q149">
            <v>19114.0546875</v>
          </cell>
          <cell r="R149">
            <v>19114.0546875</v>
          </cell>
        </row>
        <row r="150">
          <cell r="D150">
            <v>40634</v>
          </cell>
        </row>
        <row r="150">
          <cell r="O150">
            <v>99769.0859375</v>
          </cell>
          <cell r="P150">
            <v>70966.703125</v>
          </cell>
          <cell r="Q150">
            <v>23754.544921875</v>
          </cell>
          <cell r="R150">
            <v>19003.63671875</v>
          </cell>
        </row>
        <row r="151">
          <cell r="D151">
            <v>40664</v>
          </cell>
        </row>
        <row r="151">
          <cell r="O151">
            <v>99177.1015625</v>
          </cell>
          <cell r="P151">
            <v>73202.1484375</v>
          </cell>
          <cell r="Q151">
            <v>18890.876953125</v>
          </cell>
          <cell r="R151">
            <v>28336.314453125</v>
          </cell>
        </row>
        <row r="152">
          <cell r="D152">
            <v>40695</v>
          </cell>
        </row>
        <row r="152">
          <cell r="O152">
            <v>103307.6328125</v>
          </cell>
          <cell r="P152">
            <v>70437.0234375</v>
          </cell>
          <cell r="Q152">
            <v>18783.205078125</v>
          </cell>
          <cell r="R152">
            <v>18783.205078125</v>
          </cell>
        </row>
        <row r="153">
          <cell r="D153">
            <v>40725</v>
          </cell>
        </row>
        <row r="153">
          <cell r="O153">
            <v>93373.5703125</v>
          </cell>
          <cell r="P153">
            <v>72364.5234375</v>
          </cell>
          <cell r="Q153">
            <v>23343.392578125</v>
          </cell>
          <cell r="R153">
            <v>28012.072265625</v>
          </cell>
        </row>
        <row r="154">
          <cell r="D154">
            <v>40756</v>
          </cell>
        </row>
        <row r="154">
          <cell r="O154">
            <v>106783.7734375</v>
          </cell>
          <cell r="P154">
            <v>71962.96875</v>
          </cell>
          <cell r="Q154">
            <v>18571.08984375</v>
          </cell>
          <cell r="R154">
            <v>18571.08984375</v>
          </cell>
        </row>
        <row r="155">
          <cell r="D155">
            <v>40787</v>
          </cell>
        </row>
        <row r="155">
          <cell r="O155">
            <v>96965.171875</v>
          </cell>
          <cell r="P155">
            <v>69260.8359375</v>
          </cell>
          <cell r="Q155">
            <v>18469.556640625</v>
          </cell>
          <cell r="R155">
            <v>23086.9453125</v>
          </cell>
        </row>
        <row r="156">
          <cell r="D156">
            <v>40817</v>
          </cell>
        </row>
        <row r="156">
          <cell r="O156">
            <v>96418.9375</v>
          </cell>
          <cell r="P156">
            <v>71453.3203125</v>
          </cell>
          <cell r="Q156">
            <v>22956.890625</v>
          </cell>
          <cell r="R156">
            <v>22956.890625</v>
          </cell>
        </row>
        <row r="157">
          <cell r="D157">
            <v>40848</v>
          </cell>
        </row>
        <row r="157">
          <cell r="O157">
            <v>95892.5234375</v>
          </cell>
          <cell r="P157">
            <v>68494.6640625</v>
          </cell>
          <cell r="Q157">
            <v>18265.2421875</v>
          </cell>
          <cell r="R157">
            <v>22831.552734375</v>
          </cell>
        </row>
        <row r="158">
          <cell r="D158">
            <v>40878</v>
          </cell>
        </row>
        <row r="158">
          <cell r="O158">
            <v>95355.2421875</v>
          </cell>
          <cell r="P158">
            <v>70381.25</v>
          </cell>
          <cell r="Q158">
            <v>22703.62890625</v>
          </cell>
          <cell r="R158">
            <v>22703.62890625</v>
          </cell>
        </row>
        <row r="159">
          <cell r="D159">
            <v>40909</v>
          </cell>
        </row>
        <row r="159">
          <cell r="O159">
            <v>94811.4296875</v>
          </cell>
          <cell r="P159">
            <v>69979.859375</v>
          </cell>
          <cell r="Q159">
            <v>18059.3203125</v>
          </cell>
          <cell r="R159">
            <v>27088.978515625</v>
          </cell>
        </row>
        <row r="160">
          <cell r="D160">
            <v>40940</v>
          </cell>
        </row>
        <row r="160">
          <cell r="O160">
            <v>94308.90625</v>
          </cell>
          <cell r="P160">
            <v>65118.0546875</v>
          </cell>
          <cell r="Q160">
            <v>17963.6015625</v>
          </cell>
          <cell r="R160">
            <v>17963.6015625</v>
          </cell>
        </row>
        <row r="161">
          <cell r="D161">
            <v>40969</v>
          </cell>
        </row>
        <row r="161">
          <cell r="O161">
            <v>98237.078125</v>
          </cell>
          <cell r="P161">
            <v>69212.4921875</v>
          </cell>
          <cell r="Q161">
            <v>22326.609375</v>
          </cell>
          <cell r="R161">
            <v>17861.287109375</v>
          </cell>
        </row>
        <row r="162">
          <cell r="D162">
            <v>41000</v>
          </cell>
        </row>
        <row r="162">
          <cell r="O162">
            <v>93258.40625</v>
          </cell>
          <cell r="P162">
            <v>66335.59375</v>
          </cell>
          <cell r="Q162">
            <v>17763.505859375</v>
          </cell>
          <cell r="R162">
            <v>22204.3828125</v>
          </cell>
        </row>
        <row r="163">
          <cell r="D163">
            <v>41030</v>
          </cell>
        </row>
        <row r="163">
          <cell r="O163">
            <v>97143.5546875</v>
          </cell>
          <cell r="P163">
            <v>68442.046875</v>
          </cell>
          <cell r="Q163">
            <v>17662.46484375</v>
          </cell>
          <cell r="R163">
            <v>22078.080078125</v>
          </cell>
        </row>
        <row r="164">
          <cell r="D164">
            <v>41061</v>
          </cell>
        </row>
        <row r="164">
          <cell r="O164">
            <v>92221.0546875</v>
          </cell>
          <cell r="P164">
            <v>65872.1796875</v>
          </cell>
          <cell r="Q164">
            <v>21957.392578125</v>
          </cell>
          <cell r="R164">
            <v>17565.9140625</v>
          </cell>
        </row>
        <row r="165">
          <cell r="D165">
            <v>41091</v>
          </cell>
        </row>
        <row r="165">
          <cell r="O165">
            <v>91690.75</v>
          </cell>
          <cell r="P165">
            <v>67676.5</v>
          </cell>
          <cell r="Q165">
            <v>17464.904296875</v>
          </cell>
          <cell r="R165">
            <v>26197.357421875</v>
          </cell>
        </row>
        <row r="166">
          <cell r="D166">
            <v>41122</v>
          </cell>
        </row>
        <row r="166">
          <cell r="O166">
            <v>99856.6015625</v>
          </cell>
          <cell r="P166">
            <v>67294.6640625</v>
          </cell>
          <cell r="Q166">
            <v>17366.365234375</v>
          </cell>
          <cell r="R166">
            <v>17366.365234375</v>
          </cell>
        </row>
        <row r="167">
          <cell r="D167">
            <v>41153</v>
          </cell>
        </row>
        <row r="167">
          <cell r="O167">
            <v>82023.984375</v>
          </cell>
          <cell r="P167">
            <v>64755.7734375</v>
          </cell>
          <cell r="Q167">
            <v>21585.2578125</v>
          </cell>
          <cell r="R167">
            <v>25902.310546875</v>
          </cell>
        </row>
        <row r="168">
          <cell r="D168">
            <v>41183</v>
          </cell>
        </row>
        <row r="168">
          <cell r="O168">
            <v>98728.109375</v>
          </cell>
          <cell r="P168">
            <v>66802.4375</v>
          </cell>
          <cell r="Q168">
            <v>17170.10546875</v>
          </cell>
          <cell r="R168">
            <v>17170.10546875</v>
          </cell>
        </row>
        <row r="169">
          <cell r="D169">
            <v>41214</v>
          </cell>
        </row>
        <row r="169">
          <cell r="O169">
            <v>89642.671875</v>
          </cell>
          <cell r="P169">
            <v>64030.4765625</v>
          </cell>
          <cell r="Q169">
            <v>17074.794921875</v>
          </cell>
          <cell r="R169">
            <v>21343.494140625</v>
          </cell>
        </row>
        <row r="170">
          <cell r="D170">
            <v>41244</v>
          </cell>
        </row>
        <row r="170">
          <cell r="O170">
            <v>84885.640625</v>
          </cell>
          <cell r="P170">
            <v>65786.375</v>
          </cell>
          <cell r="Q170">
            <v>21221.41015625</v>
          </cell>
          <cell r="R170">
            <v>25465.69140625</v>
          </cell>
        </row>
        <row r="171">
          <cell r="D171">
            <v>41275</v>
          </cell>
        </row>
        <row r="171">
          <cell r="O171">
            <v>92489.7734375</v>
          </cell>
          <cell r="P171">
            <v>65163.25</v>
          </cell>
          <cell r="Q171">
            <v>16816.322265625</v>
          </cell>
          <cell r="R171">
            <v>21020.40234375</v>
          </cell>
        </row>
        <row r="172">
          <cell r="D172">
            <v>41306</v>
          </cell>
        </row>
        <row r="172">
          <cell r="O172">
            <v>83644.125</v>
          </cell>
          <cell r="P172">
            <v>58550.8828125</v>
          </cell>
          <cell r="Q172">
            <v>16728.826171875</v>
          </cell>
          <cell r="R172">
            <v>16728.826171875</v>
          </cell>
        </row>
        <row r="173">
          <cell r="D173">
            <v>41334</v>
          </cell>
        </row>
        <row r="173">
          <cell r="O173">
            <v>87315.734375</v>
          </cell>
          <cell r="P173">
            <v>64447.328125</v>
          </cell>
          <cell r="Q173">
            <v>20789.4609375</v>
          </cell>
          <cell r="R173">
            <v>20789.4609375</v>
          </cell>
        </row>
        <row r="174">
          <cell r="D174">
            <v>41365</v>
          </cell>
        </row>
        <row r="174">
          <cell r="O174">
            <v>90966.7265625</v>
          </cell>
          <cell r="P174">
            <v>61764.3359375</v>
          </cell>
          <cell r="Q174">
            <v>16539.404296875</v>
          </cell>
          <cell r="R174">
            <v>16539.404296875</v>
          </cell>
        </row>
        <row r="175">
          <cell r="D175">
            <v>41395</v>
          </cell>
        </row>
        <row r="175">
          <cell r="O175">
            <v>90440.734375</v>
          </cell>
          <cell r="P175">
            <v>63719.60546875</v>
          </cell>
          <cell r="Q175">
            <v>16443.76953125</v>
          </cell>
          <cell r="R175">
            <v>20554.7109375</v>
          </cell>
        </row>
        <row r="176">
          <cell r="D176">
            <v>41426</v>
          </cell>
        </row>
        <row r="176">
          <cell r="O176">
            <v>81760.0546875</v>
          </cell>
          <cell r="P176">
            <v>61320.0390625</v>
          </cell>
          <cell r="Q176">
            <v>20440.013671875</v>
          </cell>
          <cell r="R176">
            <v>20440.013671875</v>
          </cell>
        </row>
        <row r="177">
          <cell r="D177">
            <v>41456</v>
          </cell>
        </row>
        <row r="177">
          <cell r="O177">
            <v>89412.4765625</v>
          </cell>
          <cell r="P177">
            <v>62995.15625</v>
          </cell>
          <cell r="Q177">
            <v>16256.8134765625</v>
          </cell>
          <cell r="R177">
            <v>20321.017578125</v>
          </cell>
        </row>
        <row r="178">
          <cell r="D178">
            <v>41487</v>
          </cell>
        </row>
        <row r="178">
          <cell r="O178">
            <v>88897.59375</v>
          </cell>
          <cell r="P178">
            <v>62632.3984375</v>
          </cell>
          <cell r="Q178">
            <v>20204</v>
          </cell>
          <cell r="R178">
            <v>16163.19921875</v>
          </cell>
        </row>
        <row r="179">
          <cell r="D179">
            <v>41518</v>
          </cell>
        </row>
        <row r="179">
          <cell r="O179">
            <v>80357.421875</v>
          </cell>
          <cell r="P179">
            <v>60268.0625</v>
          </cell>
          <cell r="Q179">
            <v>16071.4833984375</v>
          </cell>
          <cell r="R179">
            <v>24107.2265625</v>
          </cell>
        </row>
        <row r="180">
          <cell r="D180">
            <v>41548</v>
          </cell>
        </row>
        <row r="180">
          <cell r="O180">
            <v>91873.0390625</v>
          </cell>
          <cell r="P180">
            <v>62164.09375</v>
          </cell>
          <cell r="Q180">
            <v>15977.9208984375</v>
          </cell>
          <cell r="R180">
            <v>15977.9208984375</v>
          </cell>
        </row>
        <row r="181">
          <cell r="D181">
            <v>41579</v>
          </cell>
        </row>
        <row r="181">
          <cell r="O181">
            <v>79436.953125</v>
          </cell>
          <cell r="P181">
            <v>59577.71484375</v>
          </cell>
          <cell r="Q181">
            <v>19859.23828125</v>
          </cell>
          <cell r="R181">
            <v>19859.23828125</v>
          </cell>
        </row>
        <row r="182">
          <cell r="D182">
            <v>41609</v>
          </cell>
        </row>
        <row r="182">
          <cell r="O182">
            <v>82925.890625</v>
          </cell>
          <cell r="P182">
            <v>61207.2109375</v>
          </cell>
          <cell r="Q182">
            <v>15795.408203125</v>
          </cell>
          <cell r="R182">
            <v>23693.11328125</v>
          </cell>
        </row>
        <row r="183">
          <cell r="D183">
            <v>41640</v>
          </cell>
        </row>
        <row r="183">
          <cell r="O183">
            <v>86364.8515625</v>
          </cell>
          <cell r="P183">
            <v>60847.96484375</v>
          </cell>
          <cell r="Q183">
            <v>15702.7001953125</v>
          </cell>
          <cell r="R183">
            <v>19628.375</v>
          </cell>
        </row>
        <row r="184">
          <cell r="D184">
            <v>41671</v>
          </cell>
        </row>
        <row r="184">
          <cell r="O184">
            <v>78098.3203125</v>
          </cell>
          <cell r="P184">
            <v>54668.8203125</v>
          </cell>
          <cell r="Q184">
            <v>15619.6630859375</v>
          </cell>
          <cell r="R184">
            <v>15619.6630859375</v>
          </cell>
        </row>
        <row r="185">
          <cell r="D185">
            <v>41699</v>
          </cell>
        </row>
        <row r="185">
          <cell r="O185">
            <v>81522.6484375</v>
          </cell>
          <cell r="P185">
            <v>60171.4765625</v>
          </cell>
          <cell r="Q185">
            <v>19410.154296875</v>
          </cell>
          <cell r="R185">
            <v>19410.154296875</v>
          </cell>
        </row>
        <row r="186">
          <cell r="D186">
            <v>41730</v>
          </cell>
        </row>
        <row r="186">
          <cell r="O186">
            <v>84919.6015625</v>
          </cell>
          <cell r="P186">
            <v>57658.4765625</v>
          </cell>
          <cell r="Q186">
            <v>15439.927734375</v>
          </cell>
          <cell r="R186">
            <v>15439.927734375</v>
          </cell>
        </row>
        <row r="187">
          <cell r="D187">
            <v>41760</v>
          </cell>
        </row>
        <row r="187">
          <cell r="O187">
            <v>80581.34375</v>
          </cell>
          <cell r="P187">
            <v>59476.703125</v>
          </cell>
          <cell r="Q187">
            <v>19186.033203125</v>
          </cell>
          <cell r="R187">
            <v>19186.033203125</v>
          </cell>
        </row>
        <row r="188">
          <cell r="D188">
            <v>41791</v>
          </cell>
        </row>
        <row r="188">
          <cell r="O188">
            <v>80126.3203125</v>
          </cell>
          <cell r="P188">
            <v>57233.0859375</v>
          </cell>
          <cell r="Q188">
            <v>15262.1552734375</v>
          </cell>
          <cell r="R188">
            <v>19077.6953125</v>
          </cell>
        </row>
        <row r="189">
          <cell r="D189">
            <v>41821</v>
          </cell>
        </row>
        <row r="189">
          <cell r="O189">
            <v>83445.25</v>
          </cell>
          <cell r="P189">
            <v>58790.97265625</v>
          </cell>
          <cell r="Q189">
            <v>15171.86328125</v>
          </cell>
          <cell r="R189">
            <v>18964.828125</v>
          </cell>
        </row>
        <row r="190">
          <cell r="D190">
            <v>41852</v>
          </cell>
        </row>
        <row r="190">
          <cell r="O190">
            <v>79184.2578125</v>
          </cell>
          <cell r="P190">
            <v>58445.51953125</v>
          </cell>
          <cell r="Q190">
            <v>18853.39453125</v>
          </cell>
          <cell r="R190">
            <v>18853.39453125</v>
          </cell>
        </row>
        <row r="191">
          <cell r="D191">
            <v>41883</v>
          </cell>
        </row>
        <row r="191">
          <cell r="O191">
            <v>78729.578125</v>
          </cell>
          <cell r="P191">
            <v>56235.4140625</v>
          </cell>
          <cell r="Q191">
            <v>14996.1103515625</v>
          </cell>
          <cell r="R191">
            <v>18745.138671875</v>
          </cell>
        </row>
        <row r="192">
          <cell r="D192">
            <v>41913</v>
          </cell>
        </row>
        <row r="192">
          <cell r="O192">
            <v>85717.5390625</v>
          </cell>
          <cell r="P192">
            <v>57999.09375</v>
          </cell>
          <cell r="Q192">
            <v>14907.3984375</v>
          </cell>
          <cell r="R192">
            <v>14907.3984375</v>
          </cell>
        </row>
        <row r="193">
          <cell r="D193">
            <v>41944</v>
          </cell>
        </row>
        <row r="193">
          <cell r="O193">
            <v>70400.75</v>
          </cell>
          <cell r="P193">
            <v>55579.5390625</v>
          </cell>
          <cell r="Q193">
            <v>18526.513671875</v>
          </cell>
          <cell r="R193">
            <v>22231.81640625</v>
          </cell>
        </row>
        <row r="194">
          <cell r="D194">
            <v>41974</v>
          </cell>
        </row>
        <row r="194">
          <cell r="O194">
            <v>81039.078125</v>
          </cell>
          <cell r="P194">
            <v>57095.71484375</v>
          </cell>
          <cell r="Q194">
            <v>14734.3779296875</v>
          </cell>
          <cell r="R194">
            <v>18417.97265625</v>
          </cell>
        </row>
        <row r="195">
          <cell r="D195">
            <v>42005</v>
          </cell>
        </row>
        <row r="195">
          <cell r="O195">
            <v>73230.7421875</v>
          </cell>
          <cell r="P195">
            <v>56753.828125</v>
          </cell>
          <cell r="Q195">
            <v>18307.685546875</v>
          </cell>
          <cell r="R195">
            <v>21969.22265625</v>
          </cell>
        </row>
        <row r="196">
          <cell r="D196">
            <v>42036</v>
          </cell>
        </row>
        <row r="196">
          <cell r="O196">
            <v>69195.40625</v>
          </cell>
          <cell r="P196">
            <v>50986.09375</v>
          </cell>
          <cell r="Q196">
            <v>14567.4541015625</v>
          </cell>
          <cell r="R196">
            <v>18209.318359375</v>
          </cell>
        </row>
        <row r="197">
          <cell r="D197">
            <v>42064</v>
          </cell>
        </row>
        <row r="197">
          <cell r="O197">
            <v>79647.8125</v>
          </cell>
          <cell r="P197">
            <v>56115.5</v>
          </cell>
          <cell r="Q197">
            <v>14481.419921875</v>
          </cell>
          <cell r="R197">
            <v>18101.775390625</v>
          </cell>
        </row>
        <row r="198">
          <cell r="D198">
            <v>42095</v>
          </cell>
        </row>
        <row r="198">
          <cell r="O198">
            <v>75586.875</v>
          </cell>
          <cell r="P198">
            <v>53765.6640625</v>
          </cell>
          <cell r="Q198">
            <v>14397.5</v>
          </cell>
          <cell r="R198">
            <v>17996.875</v>
          </cell>
        </row>
        <row r="199">
          <cell r="D199">
            <v>42125</v>
          </cell>
        </row>
        <row r="199">
          <cell r="O199">
            <v>71554.1953125</v>
          </cell>
          <cell r="P199">
            <v>55454.5</v>
          </cell>
          <cell r="Q199">
            <v>17888.548828125</v>
          </cell>
          <cell r="R199">
            <v>21466.2578125</v>
          </cell>
        </row>
        <row r="200">
          <cell r="D200">
            <v>42156</v>
          </cell>
        </row>
        <row r="200">
          <cell r="O200">
            <v>78258.0546875</v>
          </cell>
          <cell r="P200">
            <v>53357.76953125</v>
          </cell>
          <cell r="Q200">
            <v>14228.73828125</v>
          </cell>
          <cell r="R200">
            <v>14228.73828125</v>
          </cell>
        </row>
        <row r="201">
          <cell r="D201">
            <v>42186</v>
          </cell>
        </row>
        <row r="201">
          <cell r="O201">
            <v>81325.5</v>
          </cell>
          <cell r="P201">
            <v>54806.3125</v>
          </cell>
          <cell r="Q201">
            <v>10607.673828125</v>
          </cell>
          <cell r="R201">
            <v>17679.455078125</v>
          </cell>
        </row>
        <row r="202">
          <cell r="D202">
            <v>42217</v>
          </cell>
        </row>
        <row r="202">
          <cell r="O202">
            <v>73810.4609375</v>
          </cell>
          <cell r="P202">
            <v>54479.1484375</v>
          </cell>
          <cell r="Q202">
            <v>17573.919921875</v>
          </cell>
          <cell r="R202">
            <v>17573.919921875</v>
          </cell>
        </row>
        <row r="203">
          <cell r="D203">
            <v>42248</v>
          </cell>
        </row>
        <row r="203">
          <cell r="O203">
            <v>73379.8984375</v>
          </cell>
          <cell r="P203">
            <v>52414.2109375</v>
          </cell>
          <cell r="Q203">
            <v>13977.1240234375</v>
          </cell>
          <cell r="R203">
            <v>17471.404296875</v>
          </cell>
        </row>
        <row r="204">
          <cell r="D204">
            <v>42278</v>
          </cell>
        </row>
        <row r="204">
          <cell r="O204">
            <v>72937.109375</v>
          </cell>
          <cell r="P204">
            <v>54051.609375</v>
          </cell>
          <cell r="Q204">
            <v>17365.978515625</v>
          </cell>
          <cell r="R204">
            <v>17365.978515625</v>
          </cell>
        </row>
        <row r="205">
          <cell r="D205">
            <v>42309</v>
          </cell>
        </row>
        <row r="205">
          <cell r="O205">
            <v>65608.0078125</v>
          </cell>
          <cell r="P205">
            <v>51795.796875</v>
          </cell>
          <cell r="Q205">
            <v>13812.212890625</v>
          </cell>
          <cell r="R205">
            <v>24171.37109375</v>
          </cell>
        </row>
        <row r="206">
          <cell r="D206">
            <v>42339</v>
          </cell>
        </row>
        <row r="206">
          <cell r="O206">
            <v>75511.3125</v>
          </cell>
          <cell r="P206">
            <v>53201.1484375</v>
          </cell>
          <cell r="Q206">
            <v>13729.3291015625</v>
          </cell>
          <cell r="R206">
            <v>17161.662109375</v>
          </cell>
        </row>
        <row r="207">
          <cell r="D207">
            <v>42370</v>
          </cell>
        </row>
        <row r="207">
          <cell r="O207">
            <v>64574.08203125</v>
          </cell>
          <cell r="P207">
            <v>52678.859375</v>
          </cell>
          <cell r="Q207">
            <v>16993.1796875</v>
          </cell>
          <cell r="R207">
            <v>23790.451171875</v>
          </cell>
        </row>
        <row r="208">
          <cell r="D208">
            <v>42401</v>
          </cell>
        </row>
        <row r="208">
          <cell r="O208">
            <v>69749.859375</v>
          </cell>
          <cell r="P208">
            <v>50514.6953125</v>
          </cell>
          <cell r="Q208">
            <v>13949.970703125</v>
          </cell>
          <cell r="R208">
            <v>17329.564453125</v>
          </cell>
        </row>
        <row r="209">
          <cell r="D209">
            <v>42430</v>
          </cell>
        </row>
        <row r="209">
          <cell r="O209">
            <v>73901.328125</v>
          </cell>
          <cell r="P209">
            <v>52066.84765625</v>
          </cell>
          <cell r="Q209">
            <v>13436.60546875</v>
          </cell>
          <cell r="R209">
            <v>16795.7578125</v>
          </cell>
        </row>
        <row r="210">
          <cell r="D210">
            <v>42461</v>
          </cell>
        </row>
        <row r="210">
          <cell r="O210">
            <v>70126.9140625</v>
          </cell>
          <cell r="P210">
            <v>49881.9453125</v>
          </cell>
          <cell r="Q210">
            <v>16696.884765625</v>
          </cell>
          <cell r="R210">
            <v>13357.5078125</v>
          </cell>
        </row>
        <row r="211">
          <cell r="D211">
            <v>42491</v>
          </cell>
        </row>
        <row r="211">
          <cell r="O211">
            <v>69703.375</v>
          </cell>
          <cell r="P211">
            <v>51447.734375</v>
          </cell>
          <cell r="Q211">
            <v>13276.833984375</v>
          </cell>
          <cell r="R211">
            <v>19915.25</v>
          </cell>
        </row>
        <row r="212">
          <cell r="D212">
            <v>42522</v>
          </cell>
        </row>
        <row r="212">
          <cell r="O212">
            <v>72600.90625</v>
          </cell>
          <cell r="P212">
            <v>49500.62109375</v>
          </cell>
          <cell r="Q212">
            <v>13200.1650390625</v>
          </cell>
          <cell r="R212">
            <v>13200.1650390625</v>
          </cell>
        </row>
        <row r="213">
          <cell r="D213">
            <v>42552</v>
          </cell>
        </row>
        <row r="213">
          <cell r="O213">
            <v>65620.4375</v>
          </cell>
          <cell r="P213">
            <v>50855.8359375</v>
          </cell>
          <cell r="Q213">
            <v>16405.109375</v>
          </cell>
          <cell r="R213">
            <v>19686.130859375</v>
          </cell>
        </row>
        <row r="214">
          <cell r="D214">
            <v>42583</v>
          </cell>
        </row>
        <row r="214">
          <cell r="O214">
            <v>75048.984375</v>
          </cell>
          <cell r="P214">
            <v>50576.48828125</v>
          </cell>
          <cell r="Q214">
            <v>13051.9970703125</v>
          </cell>
          <cell r="R214">
            <v>13051.9970703125</v>
          </cell>
        </row>
        <row r="215">
          <cell r="D215">
            <v>42614</v>
          </cell>
        </row>
        <row r="215">
          <cell r="O215">
            <v>68152.4453125</v>
          </cell>
          <cell r="P215">
            <v>48680.3203125</v>
          </cell>
          <cell r="Q215">
            <v>12981.4189453125</v>
          </cell>
          <cell r="R215">
            <v>16226.7734375</v>
          </cell>
        </row>
        <row r="216">
          <cell r="D216">
            <v>42644</v>
          </cell>
        </row>
        <row r="216">
          <cell r="O216">
            <v>64545.83984375</v>
          </cell>
          <cell r="P216">
            <v>50224.7265625</v>
          </cell>
          <cell r="Q216">
            <v>16136.4599609375</v>
          </cell>
          <cell r="R216">
            <v>19363.751953125</v>
          </cell>
        </row>
        <row r="217">
          <cell r="D217">
            <v>42675</v>
          </cell>
        </row>
        <row r="217">
          <cell r="O217">
            <v>64198.0234375</v>
          </cell>
          <cell r="P217">
            <v>48148.515625</v>
          </cell>
          <cell r="Q217">
            <v>12839.6044921875</v>
          </cell>
          <cell r="R217">
            <v>19259.40625</v>
          </cell>
        </row>
        <row r="218">
          <cell r="D218">
            <v>42705</v>
          </cell>
        </row>
        <row r="218">
          <cell r="O218">
            <v>67035.5546875</v>
          </cell>
          <cell r="P218">
            <v>49478.625</v>
          </cell>
          <cell r="Q218">
            <v>15960.845703125</v>
          </cell>
          <cell r="R218">
            <v>15960.845703125</v>
          </cell>
        </row>
        <row r="219">
          <cell r="D219">
            <v>42736</v>
          </cell>
        </row>
        <row r="219">
          <cell r="O219">
            <v>63484.7265625</v>
          </cell>
          <cell r="P219">
            <v>49200.6640625</v>
          </cell>
          <cell r="Q219">
            <v>12696.9453125</v>
          </cell>
          <cell r="R219">
            <v>22219.654296875</v>
          </cell>
        </row>
        <row r="220">
          <cell r="D220">
            <v>42767</v>
          </cell>
        </row>
        <row r="220">
          <cell r="O220">
            <v>60006.76953125</v>
          </cell>
          <cell r="P220">
            <v>44215.51171875</v>
          </cell>
          <cell r="Q220">
            <v>12633.00390625</v>
          </cell>
          <cell r="R220">
            <v>15791.2548828125</v>
          </cell>
        </row>
        <row r="221">
          <cell r="D221">
            <v>42795</v>
          </cell>
        </row>
        <row r="221">
          <cell r="O221">
            <v>72234.7265625</v>
          </cell>
          <cell r="P221">
            <v>48679.921875</v>
          </cell>
          <cell r="Q221">
            <v>12562.5615234375</v>
          </cell>
          <cell r="R221">
            <v>12562.5615234375</v>
          </cell>
        </row>
        <row r="222">
          <cell r="D222">
            <v>42826</v>
          </cell>
        </row>
        <row r="222">
          <cell r="O222">
            <v>59347.27734375</v>
          </cell>
          <cell r="P222">
            <v>46657.890625</v>
          </cell>
          <cell r="Q222">
            <v>15617.705078125</v>
          </cell>
          <cell r="R222">
            <v>18741.24609375</v>
          </cell>
        </row>
        <row r="223">
          <cell r="D223">
            <v>42856</v>
          </cell>
        </row>
        <row r="223">
          <cell r="O223">
            <v>68337.5859375</v>
          </cell>
          <cell r="P223">
            <v>48146.9375</v>
          </cell>
          <cell r="Q223">
            <v>12425.015625</v>
          </cell>
          <cell r="R223">
            <v>15531.26953125</v>
          </cell>
        </row>
        <row r="224">
          <cell r="D224">
            <v>42887</v>
          </cell>
        </row>
        <row r="224">
          <cell r="O224">
            <v>67973.078125</v>
          </cell>
          <cell r="P224">
            <v>46345.27734375</v>
          </cell>
          <cell r="Q224">
            <v>12358.7412109375</v>
          </cell>
          <cell r="R224">
            <v>12358.7412109375</v>
          </cell>
        </row>
        <row r="225">
          <cell r="D225">
            <v>42917</v>
          </cell>
        </row>
        <row r="225">
          <cell r="O225">
            <v>61444.37109375</v>
          </cell>
          <cell r="P225">
            <v>47619.38671875</v>
          </cell>
          <cell r="Q225">
            <v>15361.0927734375</v>
          </cell>
          <cell r="R225">
            <v>18433.3125</v>
          </cell>
        </row>
        <row r="226">
          <cell r="D226">
            <v>42948</v>
          </cell>
        </row>
        <row r="226">
          <cell r="O226">
            <v>70267.8984375</v>
          </cell>
          <cell r="P226">
            <v>47354.453125</v>
          </cell>
          <cell r="Q226">
            <v>12220.50390625</v>
          </cell>
          <cell r="R226">
            <v>12220.50390625</v>
          </cell>
        </row>
        <row r="227">
          <cell r="D227">
            <v>42979</v>
          </cell>
        </row>
        <row r="227">
          <cell r="O227">
            <v>60769.21875</v>
          </cell>
          <cell r="P227">
            <v>45576.9140625</v>
          </cell>
          <cell r="Q227">
            <v>15192.3046875</v>
          </cell>
          <cell r="R227">
            <v>15192.3046875</v>
          </cell>
        </row>
        <row r="228">
          <cell r="D228">
            <v>43009</v>
          </cell>
        </row>
        <row r="228">
          <cell r="O228">
            <v>63452.41015625</v>
          </cell>
          <cell r="P228">
            <v>47022.76953125</v>
          </cell>
          <cell r="Q228">
            <v>12086.1728515625</v>
          </cell>
          <cell r="R228">
            <v>18129.259765625</v>
          </cell>
        </row>
        <row r="229">
          <cell r="D229">
            <v>43040</v>
          </cell>
        </row>
        <row r="229">
          <cell r="O229">
            <v>63108.9453125</v>
          </cell>
          <cell r="P229">
            <v>45077.8203125</v>
          </cell>
          <cell r="Q229">
            <v>9015.5634765625</v>
          </cell>
          <cell r="R229">
            <v>18031.126953125</v>
          </cell>
        </row>
        <row r="230">
          <cell r="D230">
            <v>43070</v>
          </cell>
        </row>
        <row r="230">
          <cell r="O230">
            <v>59768.86328125</v>
          </cell>
          <cell r="P230">
            <v>46320.8671875</v>
          </cell>
          <cell r="Q230">
            <v>14942.2158203125</v>
          </cell>
          <cell r="R230">
            <v>17930.658203125</v>
          </cell>
        </row>
        <row r="231">
          <cell r="D231">
            <v>43101</v>
          </cell>
        </row>
        <row r="231">
          <cell r="O231">
            <v>62404.60546875</v>
          </cell>
          <cell r="P231">
            <v>46060.5390625</v>
          </cell>
          <cell r="Q231">
            <v>11886.591796875</v>
          </cell>
          <cell r="R231">
            <v>17829.88671875</v>
          </cell>
        </row>
        <row r="232">
          <cell r="D232">
            <v>43132</v>
          </cell>
        </row>
        <row r="232">
          <cell r="O232">
            <v>56175.69140625</v>
          </cell>
          <cell r="P232">
            <v>41392.6171875</v>
          </cell>
          <cell r="Q232">
            <v>11826.4619140625</v>
          </cell>
          <cell r="R232">
            <v>14783.0771484375</v>
          </cell>
        </row>
        <row r="233">
          <cell r="D233">
            <v>43160</v>
          </cell>
        </row>
        <row r="233">
          <cell r="O233">
            <v>61739.7265625</v>
          </cell>
          <cell r="P233">
            <v>45569.796875</v>
          </cell>
          <cell r="Q233">
            <v>14699.935546875</v>
          </cell>
          <cell r="R233">
            <v>14699.935546875</v>
          </cell>
        </row>
        <row r="234">
          <cell r="D234">
            <v>43191</v>
          </cell>
        </row>
        <row r="234">
          <cell r="O234">
            <v>61406.3359375</v>
          </cell>
          <cell r="P234">
            <v>43678.91015625</v>
          </cell>
          <cell r="Q234">
            <v>11696.4453125</v>
          </cell>
          <cell r="R234">
            <v>14620.556640625</v>
          </cell>
        </row>
        <row r="235">
          <cell r="D235">
            <v>43221</v>
          </cell>
        </row>
        <row r="235">
          <cell r="O235">
            <v>63969.85546875</v>
          </cell>
          <cell r="P235">
            <v>45069.671875</v>
          </cell>
          <cell r="Q235">
            <v>11630.8828125</v>
          </cell>
          <cell r="R235">
            <v>14538.603515625</v>
          </cell>
        </row>
        <row r="236">
          <cell r="D236">
            <v>43252</v>
          </cell>
        </row>
        <row r="236">
          <cell r="O236">
            <v>60733.5625</v>
          </cell>
          <cell r="P236">
            <v>43381.1171875</v>
          </cell>
          <cell r="Q236">
            <v>14460.3720703125</v>
          </cell>
          <cell r="R236">
            <v>11568.2978515625</v>
          </cell>
        </row>
        <row r="237">
          <cell r="D237">
            <v>43282</v>
          </cell>
        </row>
        <row r="237">
          <cell r="O237">
            <v>60390.078125</v>
          </cell>
          <cell r="P237">
            <v>44573.6328125</v>
          </cell>
          <cell r="Q237">
            <v>11502.8720703125</v>
          </cell>
          <cell r="R237">
            <v>17254.30859375</v>
          </cell>
        </row>
        <row r="238">
          <cell r="D238">
            <v>43313</v>
          </cell>
        </row>
        <row r="238">
          <cell r="O238">
            <v>65774.9296875</v>
          </cell>
          <cell r="P238">
            <v>44326.58203125</v>
          </cell>
          <cell r="Q238">
            <v>11439.1171875</v>
          </cell>
          <cell r="R238">
            <v>11439.1171875</v>
          </cell>
        </row>
        <row r="239">
          <cell r="D239">
            <v>43344</v>
          </cell>
        </row>
        <row r="239">
          <cell r="O239">
            <v>54034.33203125</v>
          </cell>
          <cell r="P239">
            <v>42658.68359375</v>
          </cell>
          <cell r="Q239">
            <v>14219.5615234375</v>
          </cell>
          <cell r="R239">
            <v>17063.47265625</v>
          </cell>
        </row>
        <row r="240">
          <cell r="D240">
            <v>43374</v>
          </cell>
        </row>
        <row r="240">
          <cell r="O240">
            <v>62217.59375</v>
          </cell>
          <cell r="P240">
            <v>44011.87890625</v>
          </cell>
          <cell r="Q240">
            <v>11312.2900390625</v>
          </cell>
          <cell r="R240">
            <v>14140.3623046875</v>
          </cell>
        </row>
        <row r="241">
          <cell r="D241">
            <v>43405</v>
          </cell>
        </row>
        <row r="241">
          <cell r="O241">
            <v>59066.609375</v>
          </cell>
          <cell r="P241">
            <v>42190.4375</v>
          </cell>
          <cell r="Q241">
            <v>11250.783203125</v>
          </cell>
          <cell r="R241">
            <v>14063.478515625</v>
          </cell>
        </row>
        <row r="242">
          <cell r="D242">
            <v>43435</v>
          </cell>
        </row>
        <row r="242">
          <cell r="O242">
            <v>55939.06640625</v>
          </cell>
          <cell r="P242">
            <v>43352.77734375</v>
          </cell>
          <cell r="Q242">
            <v>13984.7666015625</v>
          </cell>
          <cell r="R242">
            <v>16781.720703125</v>
          </cell>
        </row>
        <row r="243">
          <cell r="D243">
            <v>43466</v>
          </cell>
        </row>
        <row r="243">
          <cell r="O243">
            <v>56653.96875</v>
          </cell>
          <cell r="P243">
            <v>41816.0234375</v>
          </cell>
          <cell r="Q243">
            <v>10791.232421875</v>
          </cell>
          <cell r="R243">
            <v>16186.8486328125</v>
          </cell>
        </row>
        <row r="244">
          <cell r="D244">
            <v>43497</v>
          </cell>
        </row>
        <row r="244">
          <cell r="O244">
            <v>50997.89453125</v>
          </cell>
          <cell r="P244">
            <v>37577.3984375</v>
          </cell>
          <cell r="Q244">
            <v>10736.3994140625</v>
          </cell>
          <cell r="R244">
            <v>13420.4990234375</v>
          </cell>
        </row>
        <row r="245">
          <cell r="D245">
            <v>43525</v>
          </cell>
        </row>
        <row r="245">
          <cell r="O245">
            <v>56046.28125</v>
          </cell>
          <cell r="P245">
            <v>41367.49609375</v>
          </cell>
          <cell r="Q245">
            <v>13344.3525390625</v>
          </cell>
          <cell r="R245">
            <v>13344.3525390625</v>
          </cell>
        </row>
        <row r="246">
          <cell r="D246">
            <v>43556</v>
          </cell>
        </row>
        <row r="246">
          <cell r="O246">
            <v>55743.65625</v>
          </cell>
          <cell r="P246">
            <v>39650.99609375</v>
          </cell>
          <cell r="Q246">
            <v>10617.83984375</v>
          </cell>
          <cell r="R246">
            <v>13272.2998046875</v>
          </cell>
        </row>
        <row r="247">
          <cell r="D247">
            <v>43586</v>
          </cell>
        </row>
        <row r="247">
          <cell r="O247">
            <v>58069.3125</v>
          </cell>
          <cell r="P247">
            <v>40912.46875</v>
          </cell>
          <cell r="Q247">
            <v>10558.0576171875</v>
          </cell>
          <cell r="R247">
            <v>13197.5712890625</v>
          </cell>
        </row>
        <row r="248">
          <cell r="D248">
            <v>43617</v>
          </cell>
        </row>
        <row r="248">
          <cell r="O248">
            <v>52503.76953125</v>
          </cell>
          <cell r="P248">
            <v>39377.828125</v>
          </cell>
          <cell r="Q248">
            <v>13125.9423828125</v>
          </cell>
          <cell r="R248">
            <v>13125.9423828125</v>
          </cell>
        </row>
        <row r="249">
          <cell r="D249">
            <v>43647</v>
          </cell>
        </row>
        <row r="249">
          <cell r="O249">
            <v>57427.3515625</v>
          </cell>
          <cell r="P249">
            <v>40460.1796875</v>
          </cell>
          <cell r="Q249">
            <v>10441.3369140625</v>
          </cell>
          <cell r="R249">
            <v>13051.6708984375</v>
          </cell>
        </row>
        <row r="250">
          <cell r="D250">
            <v>43678</v>
          </cell>
        </row>
        <row r="250">
          <cell r="O250">
            <v>57106.390625</v>
          </cell>
          <cell r="P250">
            <v>40234.046875</v>
          </cell>
          <cell r="Q250">
            <v>12978.7255859375</v>
          </cell>
          <cell r="R250">
            <v>10382.98046875</v>
          </cell>
        </row>
        <row r="251">
          <cell r="D251">
            <v>43709</v>
          </cell>
        </row>
        <row r="251">
          <cell r="O251">
            <v>51629.10546875</v>
          </cell>
          <cell r="P251">
            <v>38721.828125</v>
          </cell>
          <cell r="Q251">
            <v>10325.8212890625</v>
          </cell>
          <cell r="R251">
            <v>15488.7314453125</v>
          </cell>
        </row>
        <row r="252">
          <cell r="D252">
            <v>43739</v>
          </cell>
        </row>
        <row r="252">
          <cell r="O252">
            <v>56471.66015625</v>
          </cell>
          <cell r="P252">
            <v>39947.28125</v>
          </cell>
          <cell r="Q252">
            <v>10267.57421875</v>
          </cell>
          <cell r="R252">
            <v>12834.4677734375</v>
          </cell>
        </row>
        <row r="253">
          <cell r="D253">
            <v>43770</v>
          </cell>
        </row>
        <row r="253">
          <cell r="O253">
            <v>48503.453125</v>
          </cell>
          <cell r="P253">
            <v>38292.19921875</v>
          </cell>
          <cell r="Q253">
            <v>12764.06640625</v>
          </cell>
          <cell r="R253">
            <v>15316.8798828125</v>
          </cell>
        </row>
        <row r="254">
          <cell r="D254">
            <v>43800</v>
          </cell>
        </row>
        <row r="254">
          <cell r="O254">
            <v>53309.015625</v>
          </cell>
          <cell r="P254">
            <v>39347.12890625</v>
          </cell>
          <cell r="Q254">
            <v>10154.09765625</v>
          </cell>
          <cell r="R254">
            <v>15231.1474609375</v>
          </cell>
        </row>
        <row r="255">
          <cell r="D255">
            <v>43831</v>
          </cell>
        </row>
        <row r="255">
          <cell r="O255">
            <v>51573.6328125</v>
          </cell>
          <cell r="P255">
            <v>38066.25390625</v>
          </cell>
          <cell r="Q255">
            <v>9823.5498046875</v>
          </cell>
          <cell r="R255">
            <v>14735.32421875</v>
          </cell>
        </row>
        <row r="256">
          <cell r="D256">
            <v>43862</v>
          </cell>
        </row>
        <row r="256">
          <cell r="O256">
            <v>46414.0703125</v>
          </cell>
          <cell r="P256">
            <v>35421.265625</v>
          </cell>
          <cell r="Q256">
            <v>12214.228515625</v>
          </cell>
          <cell r="R256">
            <v>12214.228515625</v>
          </cell>
        </row>
        <row r="257">
          <cell r="D257">
            <v>43891</v>
          </cell>
        </row>
        <row r="257">
          <cell r="O257">
            <v>53440.2109375</v>
          </cell>
          <cell r="P257">
            <v>37651.05859375</v>
          </cell>
          <cell r="Q257">
            <v>9716.40234375</v>
          </cell>
          <cell r="R257">
            <v>12145.5029296875</v>
          </cell>
        </row>
        <row r="258">
          <cell r="D258">
            <v>43922</v>
          </cell>
        </row>
        <row r="258">
          <cell r="O258">
            <v>50732.00390625</v>
          </cell>
          <cell r="P258">
            <v>36086.15625</v>
          </cell>
          <cell r="Q258">
            <v>9663.23828125</v>
          </cell>
          <cell r="R258">
            <v>12079.0478515625</v>
          </cell>
        </row>
        <row r="259">
          <cell r="D259">
            <v>43952</v>
          </cell>
        </row>
        <row r="259">
          <cell r="O259">
            <v>48040.5625</v>
          </cell>
          <cell r="P259">
            <v>37231.43359375</v>
          </cell>
          <cell r="Q259">
            <v>12010.140625</v>
          </cell>
          <cell r="R259">
            <v>14412.1689453125</v>
          </cell>
        </row>
        <row r="260">
          <cell r="D260">
            <v>43983</v>
          </cell>
        </row>
        <row r="260">
          <cell r="O260">
            <v>52557.86328125</v>
          </cell>
          <cell r="P260">
            <v>35834.90625</v>
          </cell>
          <cell r="Q260">
            <v>9555.9755859375</v>
          </cell>
          <cell r="R260">
            <v>9555.9755859375</v>
          </cell>
        </row>
        <row r="261">
          <cell r="D261">
            <v>44013</v>
          </cell>
        </row>
        <row r="261">
          <cell r="O261">
            <v>54635.87890625</v>
          </cell>
          <cell r="P261">
            <v>36819.83203125</v>
          </cell>
          <cell r="Q261">
            <v>7126.4189453125</v>
          </cell>
          <cell r="R261">
            <v>11877.3642578125</v>
          </cell>
        </row>
        <row r="262">
          <cell r="D262">
            <v>44044</v>
          </cell>
        </row>
        <row r="262">
          <cell r="O262">
            <v>49603.72265625</v>
          </cell>
          <cell r="P262">
            <v>36612.26953125</v>
          </cell>
          <cell r="Q262">
            <v>11810.41015625</v>
          </cell>
          <cell r="R262">
            <v>11810.41015625</v>
          </cell>
        </row>
        <row r="263">
          <cell r="D263">
            <v>44075</v>
          </cell>
        </row>
        <row r="263">
          <cell r="O263">
            <v>49330.5859375</v>
          </cell>
          <cell r="P263">
            <v>35236.13671875</v>
          </cell>
          <cell r="Q263">
            <v>9396.3017578125</v>
          </cell>
          <cell r="R263">
            <v>11745.3779296875</v>
          </cell>
        </row>
        <row r="264">
          <cell r="D264">
            <v>44105</v>
          </cell>
        </row>
        <row r="264">
          <cell r="O264">
            <v>49049.86328125</v>
          </cell>
          <cell r="P264">
            <v>36349.453125</v>
          </cell>
          <cell r="Q264">
            <v>11678.5390625</v>
          </cell>
          <cell r="R264">
            <v>11678.5390625</v>
          </cell>
        </row>
        <row r="265">
          <cell r="D265">
            <v>44136</v>
          </cell>
        </row>
        <row r="265">
          <cell r="O265">
            <v>44136.09375</v>
          </cell>
          <cell r="P265">
            <v>34844.28515625</v>
          </cell>
          <cell r="Q265">
            <v>9291.8095703125</v>
          </cell>
          <cell r="R265">
            <v>16260.666015625</v>
          </cell>
        </row>
        <row r="266">
          <cell r="D266">
            <v>44166</v>
          </cell>
        </row>
        <row r="266">
          <cell r="O266">
            <v>50816.4375</v>
          </cell>
          <cell r="P266">
            <v>35802.4921875</v>
          </cell>
          <cell r="Q266">
            <v>9239.3525390625</v>
          </cell>
          <cell r="R266">
            <v>11549.1904296875</v>
          </cell>
        </row>
        <row r="267">
          <cell r="D267">
            <v>44197</v>
          </cell>
        </row>
        <row r="267">
          <cell r="O267">
            <v>0</v>
          </cell>
          <cell r="P267">
            <v>0</v>
          </cell>
          <cell r="Q267">
            <v>0</v>
          </cell>
          <cell r="R267">
            <v>0</v>
          </cell>
        </row>
        <row r="268">
          <cell r="D268">
            <v>44228</v>
          </cell>
        </row>
        <row r="268">
          <cell r="O268">
            <v>0</v>
          </cell>
          <cell r="P268">
            <v>0</v>
          </cell>
          <cell r="Q268">
            <v>0</v>
          </cell>
          <cell r="R268">
            <v>0</v>
          </cell>
        </row>
        <row r="269">
          <cell r="D269">
            <v>44256</v>
          </cell>
        </row>
        <row r="269">
          <cell r="O269">
            <v>0</v>
          </cell>
          <cell r="P269">
            <v>0</v>
          </cell>
          <cell r="Q269">
            <v>0</v>
          </cell>
          <cell r="R269">
            <v>0</v>
          </cell>
        </row>
        <row r="270">
          <cell r="D270">
            <v>44287</v>
          </cell>
        </row>
        <row r="270">
          <cell r="O270">
            <v>0</v>
          </cell>
          <cell r="P270">
            <v>0</v>
          </cell>
          <cell r="Q270">
            <v>0</v>
          </cell>
          <cell r="R270">
            <v>0</v>
          </cell>
        </row>
        <row r="271">
          <cell r="D271">
            <v>44317</v>
          </cell>
        </row>
        <row r="271">
          <cell r="O271">
            <v>0</v>
          </cell>
          <cell r="P271">
            <v>0</v>
          </cell>
          <cell r="Q271">
            <v>0</v>
          </cell>
          <cell r="R271">
            <v>0</v>
          </cell>
        </row>
        <row r="272">
          <cell r="D272">
            <v>44348</v>
          </cell>
        </row>
        <row r="272">
          <cell r="O272">
            <v>0</v>
          </cell>
          <cell r="P272">
            <v>0</v>
          </cell>
          <cell r="Q272">
            <v>0</v>
          </cell>
          <cell r="R272">
            <v>0</v>
          </cell>
        </row>
        <row r="273">
          <cell r="D273">
            <v>44378</v>
          </cell>
        </row>
        <row r="273">
          <cell r="O273">
            <v>0</v>
          </cell>
          <cell r="P273">
            <v>0</v>
          </cell>
          <cell r="Q273">
            <v>0</v>
          </cell>
          <cell r="R273">
            <v>0</v>
          </cell>
        </row>
        <row r="274">
          <cell r="D274">
            <v>44409</v>
          </cell>
        </row>
        <row r="274">
          <cell r="O274">
            <v>0</v>
          </cell>
          <cell r="P274">
            <v>0</v>
          </cell>
          <cell r="Q274">
            <v>0</v>
          </cell>
          <cell r="R274">
            <v>0</v>
          </cell>
        </row>
        <row r="275">
          <cell r="D275">
            <v>44440</v>
          </cell>
        </row>
        <row r="275">
          <cell r="O275">
            <v>0</v>
          </cell>
          <cell r="P275">
            <v>0</v>
          </cell>
          <cell r="Q275">
            <v>0</v>
          </cell>
          <cell r="R275">
            <v>0</v>
          </cell>
        </row>
        <row r="276">
          <cell r="D276">
            <v>44470</v>
          </cell>
        </row>
        <row r="276">
          <cell r="O276">
            <v>0</v>
          </cell>
          <cell r="P276">
            <v>0</v>
          </cell>
          <cell r="Q276">
            <v>0</v>
          </cell>
          <cell r="R276">
            <v>0</v>
          </cell>
        </row>
        <row r="277">
          <cell r="D277">
            <v>44501</v>
          </cell>
        </row>
        <row r="277">
          <cell r="O277">
            <v>0</v>
          </cell>
          <cell r="P277">
            <v>0</v>
          </cell>
          <cell r="Q277">
            <v>0</v>
          </cell>
          <cell r="R277">
            <v>0</v>
          </cell>
        </row>
        <row r="278">
          <cell r="D278">
            <v>44531</v>
          </cell>
        </row>
        <row r="278">
          <cell r="O278">
            <v>0</v>
          </cell>
          <cell r="P278">
            <v>0</v>
          </cell>
          <cell r="Q278">
            <v>0</v>
          </cell>
          <cell r="R278">
            <v>0</v>
          </cell>
        </row>
        <row r="279">
          <cell r="D279">
            <v>44562</v>
          </cell>
        </row>
        <row r="279">
          <cell r="O279">
            <v>0</v>
          </cell>
          <cell r="P279">
            <v>0</v>
          </cell>
          <cell r="Q279">
            <v>0</v>
          </cell>
          <cell r="R279">
            <v>0</v>
          </cell>
        </row>
        <row r="280">
          <cell r="D280">
            <v>44593</v>
          </cell>
        </row>
        <row r="280">
          <cell r="O280">
            <v>0</v>
          </cell>
          <cell r="P280">
            <v>0</v>
          </cell>
          <cell r="Q280">
            <v>0</v>
          </cell>
          <cell r="R280">
            <v>0</v>
          </cell>
        </row>
        <row r="281">
          <cell r="D281">
            <v>44621</v>
          </cell>
        </row>
        <row r="281">
          <cell r="O281">
            <v>0</v>
          </cell>
          <cell r="P281">
            <v>0</v>
          </cell>
          <cell r="Q281">
            <v>0</v>
          </cell>
          <cell r="R281">
            <v>0</v>
          </cell>
        </row>
        <row r="282">
          <cell r="D282">
            <v>44652</v>
          </cell>
        </row>
        <row r="282">
          <cell r="O282">
            <v>0</v>
          </cell>
          <cell r="P282">
            <v>0</v>
          </cell>
          <cell r="Q282">
            <v>0</v>
          </cell>
          <cell r="R282">
            <v>0</v>
          </cell>
        </row>
        <row r="283">
          <cell r="D283">
            <v>44682</v>
          </cell>
        </row>
        <row r="283">
          <cell r="O283">
            <v>0</v>
          </cell>
          <cell r="P283">
            <v>0</v>
          </cell>
          <cell r="Q283">
            <v>0</v>
          </cell>
          <cell r="R283">
            <v>0</v>
          </cell>
        </row>
        <row r="284">
          <cell r="D284">
            <v>44713</v>
          </cell>
        </row>
        <row r="284">
          <cell r="O284">
            <v>0</v>
          </cell>
          <cell r="P284">
            <v>0</v>
          </cell>
          <cell r="Q284">
            <v>0</v>
          </cell>
          <cell r="R284">
            <v>0</v>
          </cell>
        </row>
        <row r="285">
          <cell r="D285">
            <v>44743</v>
          </cell>
        </row>
        <row r="285">
          <cell r="O285">
            <v>0</v>
          </cell>
          <cell r="P285">
            <v>0</v>
          </cell>
          <cell r="Q285">
            <v>0</v>
          </cell>
          <cell r="R285">
            <v>0</v>
          </cell>
        </row>
        <row r="286">
          <cell r="D286">
            <v>44774</v>
          </cell>
        </row>
        <row r="286">
          <cell r="O286">
            <v>0</v>
          </cell>
          <cell r="P286">
            <v>0</v>
          </cell>
          <cell r="Q286">
            <v>0</v>
          </cell>
          <cell r="R286">
            <v>0</v>
          </cell>
        </row>
        <row r="287">
          <cell r="D287">
            <v>44805</v>
          </cell>
        </row>
        <row r="287">
          <cell r="O287">
            <v>0</v>
          </cell>
          <cell r="P287">
            <v>0</v>
          </cell>
          <cell r="Q287">
            <v>0</v>
          </cell>
          <cell r="R287">
            <v>0</v>
          </cell>
        </row>
        <row r="288">
          <cell r="D288">
            <v>44835</v>
          </cell>
        </row>
        <row r="288">
          <cell r="O288">
            <v>0</v>
          </cell>
          <cell r="P288">
            <v>0</v>
          </cell>
          <cell r="Q288">
            <v>0</v>
          </cell>
          <cell r="R288">
            <v>0</v>
          </cell>
        </row>
        <row r="289">
          <cell r="D289">
            <v>44866</v>
          </cell>
        </row>
        <row r="289">
          <cell r="O289">
            <v>0</v>
          </cell>
          <cell r="P289">
            <v>0</v>
          </cell>
          <cell r="Q289">
            <v>0</v>
          </cell>
          <cell r="R289">
            <v>0</v>
          </cell>
        </row>
        <row r="290">
          <cell r="D290">
            <v>44896</v>
          </cell>
        </row>
        <row r="290">
          <cell r="O290">
            <v>0</v>
          </cell>
          <cell r="P290">
            <v>0</v>
          </cell>
          <cell r="Q290">
            <v>0</v>
          </cell>
          <cell r="R290">
            <v>0</v>
          </cell>
        </row>
        <row r="291">
          <cell r="D291">
            <v>44927</v>
          </cell>
        </row>
        <row r="291">
          <cell r="O291">
            <v>0</v>
          </cell>
          <cell r="P291">
            <v>0</v>
          </cell>
          <cell r="Q291">
            <v>0</v>
          </cell>
          <cell r="R291">
            <v>0</v>
          </cell>
        </row>
        <row r="292">
          <cell r="D292">
            <v>44958</v>
          </cell>
        </row>
        <row r="292">
          <cell r="O292">
            <v>0</v>
          </cell>
          <cell r="P292">
            <v>0</v>
          </cell>
          <cell r="Q292">
            <v>0</v>
          </cell>
          <cell r="R292">
            <v>0</v>
          </cell>
        </row>
        <row r="293">
          <cell r="D293">
            <v>44986</v>
          </cell>
        </row>
        <row r="293">
          <cell r="O293">
            <v>0</v>
          </cell>
          <cell r="P293">
            <v>0</v>
          </cell>
          <cell r="Q293">
            <v>0</v>
          </cell>
          <cell r="R293">
            <v>0</v>
          </cell>
        </row>
        <row r="294">
          <cell r="D294">
            <v>45017</v>
          </cell>
        </row>
        <row r="294">
          <cell r="O294">
            <v>0</v>
          </cell>
          <cell r="P294">
            <v>0</v>
          </cell>
          <cell r="Q294">
            <v>0</v>
          </cell>
          <cell r="R294">
            <v>0</v>
          </cell>
        </row>
        <row r="295">
          <cell r="D295">
            <v>45047</v>
          </cell>
        </row>
        <row r="295">
          <cell r="O295">
            <v>0</v>
          </cell>
          <cell r="P295">
            <v>0</v>
          </cell>
          <cell r="Q295">
            <v>0</v>
          </cell>
          <cell r="R295">
            <v>0</v>
          </cell>
        </row>
        <row r="296">
          <cell r="D296">
            <v>45078</v>
          </cell>
        </row>
        <row r="296">
          <cell r="O296">
            <v>0</v>
          </cell>
          <cell r="P296">
            <v>0</v>
          </cell>
          <cell r="Q296">
            <v>0</v>
          </cell>
          <cell r="R296">
            <v>0</v>
          </cell>
        </row>
        <row r="297">
          <cell r="D297">
            <v>45108</v>
          </cell>
        </row>
        <row r="297">
          <cell r="O297">
            <v>0</v>
          </cell>
          <cell r="P297">
            <v>0</v>
          </cell>
          <cell r="Q297">
            <v>0</v>
          </cell>
          <cell r="R297">
            <v>0</v>
          </cell>
        </row>
        <row r="298">
          <cell r="D298">
            <v>45139</v>
          </cell>
        </row>
        <row r="298">
          <cell r="O298">
            <v>0</v>
          </cell>
          <cell r="P298">
            <v>0</v>
          </cell>
          <cell r="Q298">
            <v>0</v>
          </cell>
          <cell r="R298">
            <v>0</v>
          </cell>
        </row>
        <row r="299">
          <cell r="D299">
            <v>45170</v>
          </cell>
        </row>
        <row r="299">
          <cell r="O299">
            <v>0</v>
          </cell>
          <cell r="P299">
            <v>0</v>
          </cell>
          <cell r="Q299">
            <v>0</v>
          </cell>
          <cell r="R299">
            <v>0</v>
          </cell>
        </row>
        <row r="300">
          <cell r="D300">
            <v>45200</v>
          </cell>
        </row>
        <row r="300">
          <cell r="O300">
            <v>0</v>
          </cell>
          <cell r="P300">
            <v>0</v>
          </cell>
          <cell r="Q300">
            <v>0</v>
          </cell>
          <cell r="R300">
            <v>0</v>
          </cell>
        </row>
      </sheetData>
      <sheetData sheetId="3">
        <row r="30">
          <cell r="D30">
            <v>37124</v>
          </cell>
        </row>
        <row r="30">
          <cell r="O30">
            <v>-356.751556396484</v>
          </cell>
        </row>
        <row r="31">
          <cell r="D31">
            <v>37125</v>
          </cell>
        </row>
        <row r="31">
          <cell r="O31">
            <v>-356.751556396484</v>
          </cell>
        </row>
        <row r="32">
          <cell r="D32">
            <v>37126</v>
          </cell>
        </row>
        <row r="32">
          <cell r="O32">
            <v>-356.751556396484</v>
          </cell>
        </row>
        <row r="33">
          <cell r="D33">
            <v>37127</v>
          </cell>
        </row>
        <row r="33">
          <cell r="O33">
            <v>-356.751556396484</v>
          </cell>
        </row>
        <row r="34">
          <cell r="D34">
            <v>37134</v>
          </cell>
        </row>
        <row r="34">
          <cell r="O34">
            <v>-1783.75769042969</v>
          </cell>
        </row>
        <row r="35">
          <cell r="D35">
            <v>37135</v>
          </cell>
        </row>
        <row r="35">
          <cell r="O35">
            <v>-6759.0126953125</v>
          </cell>
        </row>
        <row r="36">
          <cell r="D36">
            <v>37165</v>
          </cell>
        </row>
        <row r="36">
          <cell r="O36">
            <v>-7797.15283203125</v>
          </cell>
        </row>
        <row r="37">
          <cell r="D37">
            <v>37196</v>
          </cell>
        </row>
        <row r="37">
          <cell r="O37">
            <v>-7064.6953125</v>
          </cell>
        </row>
        <row r="38">
          <cell r="D38">
            <v>37226</v>
          </cell>
        </row>
        <row r="38">
          <cell r="O38">
            <v>-6863.41552734375</v>
          </cell>
        </row>
        <row r="39">
          <cell r="D39">
            <v>37257</v>
          </cell>
        </row>
        <row r="39">
          <cell r="O39">
            <v>-7269.62060546875</v>
          </cell>
        </row>
        <row r="40">
          <cell r="D40">
            <v>37288</v>
          </cell>
        </row>
        <row r="40">
          <cell r="O40">
            <v>-6587.68017578125</v>
          </cell>
        </row>
        <row r="41">
          <cell r="D41">
            <v>37316</v>
          </cell>
        </row>
        <row r="41">
          <cell r="O41">
            <v>-6893.83251953125</v>
          </cell>
        </row>
        <row r="42">
          <cell r="D42">
            <v>37347</v>
          </cell>
        </row>
        <row r="42">
          <cell r="O42">
            <v>-7194.68408203125</v>
          </cell>
        </row>
        <row r="43">
          <cell r="D43">
            <v>37377</v>
          </cell>
        </row>
        <row r="43">
          <cell r="O43">
            <v>-7167.88037109375</v>
          </cell>
        </row>
        <row r="44">
          <cell r="D44">
            <v>37408</v>
          </cell>
        </row>
        <row r="44">
          <cell r="O44">
            <v>-6491.2216796875</v>
          </cell>
        </row>
        <row r="45">
          <cell r="D45">
            <v>37438</v>
          </cell>
        </row>
        <row r="45">
          <cell r="O45">
            <v>-7112.935546875</v>
          </cell>
        </row>
        <row r="46">
          <cell r="D46">
            <v>37469</v>
          </cell>
        </row>
        <row r="46">
          <cell r="O46">
            <v>-7082.30224609375</v>
          </cell>
        </row>
        <row r="47">
          <cell r="D47">
            <v>37500</v>
          </cell>
        </row>
        <row r="47">
          <cell r="O47">
            <v>-6414.111328125</v>
          </cell>
        </row>
        <row r="48">
          <cell r="D48">
            <v>37530</v>
          </cell>
        </row>
        <row r="48">
          <cell r="O48">
            <v>-7344.29150390625</v>
          </cell>
        </row>
        <row r="49">
          <cell r="D49">
            <v>37561</v>
          </cell>
        </row>
        <row r="49">
          <cell r="O49">
            <v>-6359.9814453125</v>
          </cell>
        </row>
        <row r="50">
          <cell r="D50">
            <v>37591</v>
          </cell>
        </row>
        <row r="50">
          <cell r="O50">
            <v>-6646.025390625</v>
          </cell>
        </row>
        <row r="51">
          <cell r="D51">
            <v>37622</v>
          </cell>
        </row>
        <row r="51">
          <cell r="O51">
            <v>-6931.630859375</v>
          </cell>
        </row>
        <row r="52">
          <cell r="D52">
            <v>37653</v>
          </cell>
        </row>
        <row r="52">
          <cell r="O52">
            <v>-6274.951171875</v>
          </cell>
        </row>
        <row r="53">
          <cell r="D53">
            <v>37681</v>
          </cell>
        </row>
        <row r="53">
          <cell r="O53">
            <v>-6557.4638671875</v>
          </cell>
        </row>
        <row r="54">
          <cell r="D54">
            <v>37712</v>
          </cell>
        </row>
        <row r="54">
          <cell r="O54">
            <v>-6837.654296875</v>
          </cell>
        </row>
        <row r="55">
          <cell r="D55">
            <v>37742</v>
          </cell>
        </row>
        <row r="55">
          <cell r="O55">
            <v>-6495.86767578125</v>
          </cell>
        </row>
        <row r="56">
          <cell r="D56">
            <v>37773</v>
          </cell>
        </row>
        <row r="56">
          <cell r="O56">
            <v>-6462.5595703125</v>
          </cell>
        </row>
        <row r="57">
          <cell r="D57">
            <v>37803</v>
          </cell>
        </row>
        <row r="57">
          <cell r="O57">
            <v>-6738.06298828125</v>
          </cell>
        </row>
        <row r="58">
          <cell r="D58">
            <v>37834</v>
          </cell>
        </row>
        <row r="58">
          <cell r="O58">
            <v>-6400.037109375</v>
          </cell>
        </row>
        <row r="59">
          <cell r="D59">
            <v>37865</v>
          </cell>
        </row>
        <row r="59">
          <cell r="O59">
            <v>-6371.07568359375</v>
          </cell>
        </row>
        <row r="60">
          <cell r="D60">
            <v>37895</v>
          </cell>
        </row>
        <row r="60">
          <cell r="O60">
            <v>-6943.72509765625</v>
          </cell>
        </row>
        <row r="61">
          <cell r="D61">
            <v>37926</v>
          </cell>
        </row>
        <row r="61">
          <cell r="O61">
            <v>-5710.5107421875</v>
          </cell>
        </row>
        <row r="62">
          <cell r="D62">
            <v>37956</v>
          </cell>
        </row>
        <row r="62">
          <cell r="O62">
            <v>-6575.9423828125</v>
          </cell>
        </row>
        <row r="63">
          <cell r="D63">
            <v>37987</v>
          </cell>
        </row>
        <row r="63">
          <cell r="O63">
            <v>-6247.3623046875</v>
          </cell>
        </row>
        <row r="64">
          <cell r="D64">
            <v>38018</v>
          </cell>
        </row>
        <row r="64">
          <cell r="O64">
            <v>-5922.43896484375</v>
          </cell>
        </row>
        <row r="65">
          <cell r="D65">
            <v>38047</v>
          </cell>
        </row>
        <row r="65">
          <cell r="O65">
            <v>-6773.42333984375</v>
          </cell>
        </row>
        <row r="66">
          <cell r="D66">
            <v>38078</v>
          </cell>
        </row>
        <row r="66">
          <cell r="O66">
            <v>-6446.24169921875</v>
          </cell>
        </row>
        <row r="67">
          <cell r="D67">
            <v>38108</v>
          </cell>
        </row>
        <row r="67">
          <cell r="O67">
            <v>-5829.35791015625</v>
          </cell>
        </row>
        <row r="68">
          <cell r="D68">
            <v>38139</v>
          </cell>
        </row>
        <row r="68">
          <cell r="O68">
            <v>-6378.384765625</v>
          </cell>
        </row>
        <row r="69">
          <cell r="D69">
            <v>38169</v>
          </cell>
        </row>
        <row r="69">
          <cell r="O69">
            <v>-6059.06591796875</v>
          </cell>
        </row>
        <row r="70">
          <cell r="D70">
            <v>38200</v>
          </cell>
        </row>
        <row r="70">
          <cell r="O70">
            <v>-6314.55908203125</v>
          </cell>
        </row>
        <row r="71">
          <cell r="D71">
            <v>38231</v>
          </cell>
        </row>
        <row r="71">
          <cell r="O71">
            <v>-5999.81298828125</v>
          </cell>
        </row>
        <row r="72">
          <cell r="D72">
            <v>38261</v>
          </cell>
        </row>
        <row r="72">
          <cell r="O72">
            <v>-5972.0830078125</v>
          </cell>
        </row>
        <row r="73">
          <cell r="D73">
            <v>38292</v>
          </cell>
        </row>
        <row r="73">
          <cell r="O73">
            <v>-5941.4755859375</v>
          </cell>
        </row>
        <row r="74">
          <cell r="D74">
            <v>38322</v>
          </cell>
        </row>
        <row r="74">
          <cell r="O74">
            <v>-6474.84814453125</v>
          </cell>
        </row>
        <row r="75">
          <cell r="D75">
            <v>38353</v>
          </cell>
        </row>
        <row r="75">
          <cell r="O75">
            <v>-5882.15478515625</v>
          </cell>
        </row>
        <row r="76">
          <cell r="D76">
            <v>38384</v>
          </cell>
        </row>
        <row r="76">
          <cell r="O76">
            <v>-5576.5322265625</v>
          </cell>
        </row>
        <row r="77">
          <cell r="D77">
            <v>38412</v>
          </cell>
        </row>
        <row r="77">
          <cell r="O77">
            <v>-6380.517578125</v>
          </cell>
        </row>
        <row r="78">
          <cell r="D78">
            <v>38443</v>
          </cell>
        </row>
        <row r="78">
          <cell r="O78">
            <v>-5797.9345703125</v>
          </cell>
        </row>
        <row r="79">
          <cell r="D79">
            <v>38473</v>
          </cell>
        </row>
        <row r="79">
          <cell r="O79">
            <v>-5767.30810546875</v>
          </cell>
        </row>
        <row r="80">
          <cell r="D80">
            <v>38504</v>
          </cell>
        </row>
        <row r="80">
          <cell r="O80">
            <v>-6010.86279296875</v>
          </cell>
        </row>
        <row r="81">
          <cell r="D81">
            <v>38534</v>
          </cell>
        </row>
        <row r="81">
          <cell r="O81">
            <v>-5438.90380859375</v>
          </cell>
        </row>
        <row r="82">
          <cell r="D82">
            <v>38565</v>
          </cell>
        </row>
        <row r="82">
          <cell r="O82">
            <v>-6219.11376953125</v>
          </cell>
        </row>
        <row r="83">
          <cell r="D83">
            <v>38596</v>
          </cell>
        </row>
        <row r="83">
          <cell r="O83">
            <v>-5650.58349609375</v>
          </cell>
        </row>
        <row r="84">
          <cell r="D84">
            <v>38626</v>
          </cell>
        </row>
        <row r="84">
          <cell r="O84">
            <v>-5620.94091796875</v>
          </cell>
        </row>
        <row r="85">
          <cell r="D85">
            <v>38657</v>
          </cell>
        </row>
        <row r="85">
          <cell r="O85">
            <v>-5592.263671875</v>
          </cell>
        </row>
        <row r="86">
          <cell r="D86">
            <v>38687</v>
          </cell>
        </row>
        <row r="86">
          <cell r="O86">
            <v>-5560.73095703125</v>
          </cell>
        </row>
        <row r="87">
          <cell r="D87">
            <v>38718</v>
          </cell>
        </row>
        <row r="87">
          <cell r="O87">
            <v>-5533.03271484375</v>
          </cell>
        </row>
        <row r="88">
          <cell r="D88">
            <v>38749</v>
          </cell>
        </row>
        <row r="88">
          <cell r="O88">
            <v>-5244.09619140625</v>
          </cell>
        </row>
        <row r="89">
          <cell r="D89">
            <v>38777</v>
          </cell>
        </row>
        <row r="89">
          <cell r="O89">
            <v>-5998.31298828125</v>
          </cell>
        </row>
        <row r="90">
          <cell r="D90">
            <v>38808</v>
          </cell>
        </row>
        <row r="90">
          <cell r="O90">
            <v>-5190.49267578125</v>
          </cell>
        </row>
        <row r="91">
          <cell r="D91">
            <v>38838</v>
          </cell>
        </row>
        <row r="91">
          <cell r="O91">
            <v>-5676.591796875</v>
          </cell>
        </row>
        <row r="92">
          <cell r="D92">
            <v>38869</v>
          </cell>
        </row>
        <row r="92">
          <cell r="O92">
            <v>-5643.80908203125</v>
          </cell>
        </row>
        <row r="93">
          <cell r="D93">
            <v>38899</v>
          </cell>
        </row>
        <row r="93">
          <cell r="O93">
            <v>-5106.02001953125</v>
          </cell>
        </row>
        <row r="94">
          <cell r="D94">
            <v>38930</v>
          </cell>
        </row>
        <row r="94">
          <cell r="O94">
            <v>-5840.71728515625</v>
          </cell>
        </row>
        <row r="95">
          <cell r="D95">
            <v>38961</v>
          </cell>
        </row>
        <row r="95">
          <cell r="O95">
            <v>-5055.19482421875</v>
          </cell>
        </row>
        <row r="96">
          <cell r="D96">
            <v>38991</v>
          </cell>
        </row>
        <row r="96">
          <cell r="O96">
            <v>-5531.00244140625</v>
          </cell>
        </row>
        <row r="97">
          <cell r="D97">
            <v>39022</v>
          </cell>
        </row>
        <row r="97">
          <cell r="O97">
            <v>-5253.06884765625</v>
          </cell>
        </row>
        <row r="98">
          <cell r="D98">
            <v>39052</v>
          </cell>
        </row>
        <row r="98">
          <cell r="O98">
            <v>-4976.04248046875</v>
          </cell>
        </row>
        <row r="99">
          <cell r="D99">
            <v>39083</v>
          </cell>
        </row>
        <row r="99">
          <cell r="O99">
            <v>-5445.9951171875</v>
          </cell>
        </row>
        <row r="100">
          <cell r="D100">
            <v>39114</v>
          </cell>
        </row>
        <row r="100">
          <cell r="O100">
            <v>-4927.49658203125</v>
          </cell>
        </row>
        <row r="101">
          <cell r="D101">
            <v>39142</v>
          </cell>
        </row>
        <row r="101">
          <cell r="O101">
            <v>-5392.72314453125</v>
          </cell>
        </row>
        <row r="102">
          <cell r="D102">
            <v>39173</v>
          </cell>
        </row>
        <row r="102">
          <cell r="O102">
            <v>-5120.51904296875</v>
          </cell>
        </row>
        <row r="103">
          <cell r="D103">
            <v>39203</v>
          </cell>
        </row>
        <row r="103">
          <cell r="O103">
            <v>-5336.0556640625</v>
          </cell>
        </row>
        <row r="104">
          <cell r="D104">
            <v>39234</v>
          </cell>
        </row>
        <row r="104">
          <cell r="O104">
            <v>-5065.697265625</v>
          </cell>
        </row>
        <row r="105">
          <cell r="D105">
            <v>39264</v>
          </cell>
        </row>
        <row r="105">
          <cell r="O105">
            <v>-5040.55859375</v>
          </cell>
        </row>
        <row r="106">
          <cell r="D106">
            <v>39295</v>
          </cell>
        </row>
        <row r="106">
          <cell r="O106">
            <v>-5488.4169921875</v>
          </cell>
        </row>
        <row r="107">
          <cell r="D107">
            <v>39326</v>
          </cell>
        </row>
        <row r="107">
          <cell r="O107">
            <v>-4514.4033203125</v>
          </cell>
        </row>
        <row r="108">
          <cell r="D108">
            <v>39356</v>
          </cell>
        </row>
        <row r="108">
          <cell r="O108">
            <v>-5433.7119140625</v>
          </cell>
        </row>
        <row r="109">
          <cell r="D109">
            <v>39387</v>
          </cell>
        </row>
        <row r="109">
          <cell r="O109">
            <v>-4935.47802734375</v>
          </cell>
        </row>
        <row r="110">
          <cell r="D110">
            <v>39417</v>
          </cell>
        </row>
        <row r="110">
          <cell r="O110">
            <v>-4674.3798828125</v>
          </cell>
        </row>
        <row r="111">
          <cell r="D111">
            <v>39448</v>
          </cell>
        </row>
        <row r="111">
          <cell r="O111">
            <v>-5115.00048828125</v>
          </cell>
        </row>
        <row r="112">
          <cell r="D112">
            <v>39479</v>
          </cell>
        </row>
        <row r="112">
          <cell r="O112">
            <v>-4857.81982421875</v>
          </cell>
        </row>
        <row r="113">
          <cell r="D113">
            <v>39508</v>
          </cell>
        </row>
        <row r="113">
          <cell r="O113">
            <v>-4831.50732421875</v>
          </cell>
        </row>
        <row r="114">
          <cell r="D114">
            <v>39539</v>
          </cell>
        </row>
        <row r="114">
          <cell r="O114">
            <v>-5034.97607421875</v>
          </cell>
        </row>
        <row r="115">
          <cell r="D115">
            <v>39569</v>
          </cell>
        </row>
        <row r="115">
          <cell r="O115">
            <v>-4780.78857421875</v>
          </cell>
        </row>
        <row r="116">
          <cell r="D116">
            <v>39600</v>
          </cell>
        </row>
        <row r="116">
          <cell r="O116">
            <v>-4753.8515625</v>
          </cell>
        </row>
        <row r="117">
          <cell r="D117">
            <v>39630</v>
          </cell>
        </row>
        <row r="117">
          <cell r="O117">
            <v>-4953.8447265625</v>
          </cell>
        </row>
        <row r="118">
          <cell r="D118">
            <v>39661</v>
          </cell>
        </row>
        <row r="118">
          <cell r="O118">
            <v>-4701.88671875</v>
          </cell>
        </row>
        <row r="119">
          <cell r="D119">
            <v>39692</v>
          </cell>
        </row>
        <row r="119">
          <cell r="O119">
            <v>-4677.68310546875</v>
          </cell>
        </row>
        <row r="120">
          <cell r="D120">
            <v>39722</v>
          </cell>
        </row>
        <row r="120">
          <cell r="O120">
            <v>-5094.91943359375</v>
          </cell>
        </row>
        <row r="121">
          <cell r="D121">
            <v>39753</v>
          </cell>
        </row>
        <row r="121">
          <cell r="O121">
            <v>-4187.8212890625</v>
          </cell>
        </row>
        <row r="122">
          <cell r="D122">
            <v>39783</v>
          </cell>
        </row>
        <row r="122">
          <cell r="O122">
            <v>-4819.58203125</v>
          </cell>
        </row>
        <row r="123">
          <cell r="D123">
            <v>39814</v>
          </cell>
        </row>
        <row r="123">
          <cell r="O123">
            <v>-4576.5849609375</v>
          </cell>
        </row>
        <row r="124">
          <cell r="D124">
            <v>39845</v>
          </cell>
        </row>
        <row r="124">
          <cell r="O124">
            <v>-4336.71337890625</v>
          </cell>
        </row>
        <row r="125">
          <cell r="D125">
            <v>39873</v>
          </cell>
        </row>
        <row r="125">
          <cell r="O125">
            <v>-4742.8837890625</v>
          </cell>
        </row>
        <row r="126">
          <cell r="D126">
            <v>39904</v>
          </cell>
        </row>
        <row r="126">
          <cell r="O126">
            <v>-4717.18017578125</v>
          </cell>
        </row>
        <row r="127">
          <cell r="D127">
            <v>39934</v>
          </cell>
        </row>
        <row r="127">
          <cell r="O127">
            <v>-4265.8232421875</v>
          </cell>
        </row>
        <row r="128">
          <cell r="D128">
            <v>39965</v>
          </cell>
        </row>
        <row r="128">
          <cell r="O128">
            <v>-4665.15087890625</v>
          </cell>
        </row>
        <row r="129">
          <cell r="D129">
            <v>39995</v>
          </cell>
        </row>
        <row r="129">
          <cell r="O129">
            <v>-4638.83056640625</v>
          </cell>
        </row>
        <row r="130">
          <cell r="D130">
            <v>40026</v>
          </cell>
        </row>
        <row r="130">
          <cell r="O130">
            <v>-4402.12255859375</v>
          </cell>
        </row>
        <row r="131">
          <cell r="D131">
            <v>40057</v>
          </cell>
        </row>
        <row r="131">
          <cell r="O131">
            <v>-4378.7666015625</v>
          </cell>
        </row>
        <row r="132">
          <cell r="D132">
            <v>40087</v>
          </cell>
        </row>
        <row r="132">
          <cell r="O132">
            <v>-4562.04296875</v>
          </cell>
        </row>
        <row r="133">
          <cell r="D133">
            <v>40118</v>
          </cell>
        </row>
        <row r="133">
          <cell r="O133">
            <v>-4123.67919921875</v>
          </cell>
        </row>
        <row r="134">
          <cell r="D134">
            <v>40148</v>
          </cell>
        </row>
        <row r="134">
          <cell r="O134">
            <v>-4509.2998046875</v>
          </cell>
        </row>
        <row r="135">
          <cell r="D135">
            <v>40179</v>
          </cell>
        </row>
        <row r="135">
          <cell r="O135">
            <v>-4078.15356445313</v>
          </cell>
        </row>
        <row r="136">
          <cell r="D136">
            <v>40210</v>
          </cell>
        </row>
        <row r="136">
          <cell r="O136">
            <v>-4057.00561523438</v>
          </cell>
        </row>
        <row r="137">
          <cell r="D137">
            <v>40238</v>
          </cell>
        </row>
        <row r="137">
          <cell r="O137">
            <v>-4636.9853515625</v>
          </cell>
        </row>
        <row r="138">
          <cell r="D138">
            <v>40269</v>
          </cell>
        </row>
        <row r="138">
          <cell r="O138">
            <v>-4410.61572265625</v>
          </cell>
        </row>
        <row r="139">
          <cell r="D139">
            <v>40299</v>
          </cell>
        </row>
        <row r="139">
          <cell r="O139">
            <v>-3986.46484375</v>
          </cell>
        </row>
        <row r="140">
          <cell r="D140">
            <v>40330</v>
          </cell>
        </row>
        <row r="140">
          <cell r="O140">
            <v>-4359.69189453125</v>
          </cell>
        </row>
        <row r="141">
          <cell r="D141">
            <v>40360</v>
          </cell>
        </row>
        <row r="141">
          <cell r="O141">
            <v>-4138.89892578125</v>
          </cell>
        </row>
        <row r="142">
          <cell r="D142">
            <v>40391</v>
          </cell>
        </row>
        <row r="142">
          <cell r="O142">
            <v>-4309.10791015625</v>
          </cell>
        </row>
        <row r="143">
          <cell r="D143">
            <v>40422</v>
          </cell>
        </row>
        <row r="143">
          <cell r="O143">
            <v>-4090.7666015625</v>
          </cell>
        </row>
        <row r="144">
          <cell r="D144">
            <v>40452</v>
          </cell>
        </row>
        <row r="144">
          <cell r="O144">
            <v>-4068.36499023438</v>
          </cell>
        </row>
        <row r="145">
          <cell r="D145">
            <v>40483</v>
          </cell>
        </row>
        <row r="145">
          <cell r="O145">
            <v>-4043.72924804688</v>
          </cell>
        </row>
        <row r="146">
          <cell r="D146">
            <v>40513</v>
          </cell>
        </row>
        <row r="146">
          <cell r="O146">
            <v>-4402.798828125</v>
          </cell>
        </row>
        <row r="147">
          <cell r="D147">
            <v>40544</v>
          </cell>
        </row>
        <row r="147">
          <cell r="O147">
            <v>-3996.24682617188</v>
          </cell>
        </row>
        <row r="148">
          <cell r="D148">
            <v>40575</v>
          </cell>
        </row>
        <row r="148">
          <cell r="O148">
            <v>-3785.62963867188</v>
          </cell>
        </row>
        <row r="149">
          <cell r="D149">
            <v>40603</v>
          </cell>
        </row>
        <row r="149">
          <cell r="O149">
            <v>-4327.68896484375</v>
          </cell>
        </row>
        <row r="150">
          <cell r="D150">
            <v>40634</v>
          </cell>
        </row>
        <row r="150">
          <cell r="O150">
            <v>-3929.41918945313</v>
          </cell>
        </row>
        <row r="151">
          <cell r="D151">
            <v>40664</v>
          </cell>
        </row>
        <row r="151">
          <cell r="O151">
            <v>-3905.28393554688</v>
          </cell>
        </row>
        <row r="152">
          <cell r="D152">
            <v>40695</v>
          </cell>
        </row>
        <row r="152">
          <cell r="O152">
            <v>-4066.92163085938</v>
          </cell>
        </row>
        <row r="153">
          <cell r="D153">
            <v>40725</v>
          </cell>
        </row>
        <row r="153">
          <cell r="O153">
            <v>-3677.6513671875</v>
          </cell>
        </row>
        <row r="154">
          <cell r="D154">
            <v>40756</v>
          </cell>
        </row>
        <row r="154">
          <cell r="O154">
            <v>-4203.26708984375</v>
          </cell>
        </row>
        <row r="155">
          <cell r="D155">
            <v>40787</v>
          </cell>
        </row>
        <row r="155">
          <cell r="O155">
            <v>-3817.57885742188</v>
          </cell>
        </row>
        <row r="156">
          <cell r="D156">
            <v>40817</v>
          </cell>
        </row>
        <row r="156">
          <cell r="O156">
            <v>-3796.08764648438</v>
          </cell>
        </row>
        <row r="157">
          <cell r="D157">
            <v>40848</v>
          </cell>
        </row>
        <row r="157">
          <cell r="O157">
            <v>-3775.37622070313</v>
          </cell>
        </row>
        <row r="158">
          <cell r="D158">
            <v>40878</v>
          </cell>
        </row>
        <row r="158">
          <cell r="O158">
            <v>-3752.69165039063</v>
          </cell>
        </row>
        <row r="159">
          <cell r="D159">
            <v>40909</v>
          </cell>
        </row>
        <row r="159">
          <cell r="O159">
            <v>-3732.8408203125</v>
          </cell>
        </row>
        <row r="160">
          <cell r="D160">
            <v>40940</v>
          </cell>
        </row>
        <row r="160">
          <cell r="O160">
            <v>-3713.06909179688</v>
          </cell>
        </row>
        <row r="161">
          <cell r="D161">
            <v>40969</v>
          </cell>
        </row>
        <row r="161">
          <cell r="O161">
            <v>-3868.54125976563</v>
          </cell>
        </row>
        <row r="162">
          <cell r="D162">
            <v>41000</v>
          </cell>
        </row>
        <row r="162">
          <cell r="O162">
            <v>-3671.7373046875</v>
          </cell>
        </row>
        <row r="163">
          <cell r="D163">
            <v>41030</v>
          </cell>
        </row>
        <row r="163">
          <cell r="O163">
            <v>-3824.71630859375</v>
          </cell>
        </row>
        <row r="164">
          <cell r="D164">
            <v>41061</v>
          </cell>
        </row>
        <row r="164">
          <cell r="O164">
            <v>-3629.41430664063</v>
          </cell>
        </row>
        <row r="165">
          <cell r="D165">
            <v>41091</v>
          </cell>
        </row>
        <row r="165">
          <cell r="O165">
            <v>-3610.05639648438</v>
          </cell>
        </row>
        <row r="166">
          <cell r="D166">
            <v>41122</v>
          </cell>
        </row>
        <row r="166">
          <cell r="O166">
            <v>-3929.12329101563</v>
          </cell>
        </row>
        <row r="167">
          <cell r="D167">
            <v>41153</v>
          </cell>
        </row>
        <row r="167">
          <cell r="O167">
            <v>-3230.82666015625</v>
          </cell>
        </row>
        <row r="168">
          <cell r="D168">
            <v>41183</v>
          </cell>
        </row>
        <row r="168">
          <cell r="O168">
            <v>-3887.17602539063</v>
          </cell>
        </row>
        <row r="169">
          <cell r="D169">
            <v>41214</v>
          </cell>
        </row>
        <row r="169">
          <cell r="O169">
            <v>-3529.47216796875</v>
          </cell>
        </row>
        <row r="170">
          <cell r="D170">
            <v>41244</v>
          </cell>
        </row>
        <row r="170">
          <cell r="O170">
            <v>-3341.48803710938</v>
          </cell>
        </row>
        <row r="171">
          <cell r="D171">
            <v>41275</v>
          </cell>
        </row>
        <row r="171">
          <cell r="O171">
            <v>-3655.18994140625</v>
          </cell>
        </row>
        <row r="172">
          <cell r="D172">
            <v>41306</v>
          </cell>
        </row>
        <row r="172">
          <cell r="O172">
            <v>-3305.6220703125</v>
          </cell>
        </row>
        <row r="173">
          <cell r="D173">
            <v>41334</v>
          </cell>
        </row>
        <row r="173">
          <cell r="O173">
            <v>-3452.18896484375</v>
          </cell>
        </row>
        <row r="174">
          <cell r="D174">
            <v>41365</v>
          </cell>
        </row>
        <row r="174">
          <cell r="O174">
            <v>-3595.03857421875</v>
          </cell>
        </row>
        <row r="175">
          <cell r="D175">
            <v>41395</v>
          </cell>
        </row>
        <row r="175">
          <cell r="O175">
            <v>-3574.2646484375</v>
          </cell>
        </row>
        <row r="176">
          <cell r="D176">
            <v>41426</v>
          </cell>
        </row>
        <row r="176">
          <cell r="O176">
            <v>-3230.529296875</v>
          </cell>
        </row>
        <row r="177">
          <cell r="D177">
            <v>41456</v>
          </cell>
        </row>
        <row r="177">
          <cell r="O177">
            <v>-3533.65380859375</v>
          </cell>
        </row>
        <row r="178">
          <cell r="D178">
            <v>41487</v>
          </cell>
        </row>
        <row r="178">
          <cell r="O178">
            <v>-3511.83129882813</v>
          </cell>
        </row>
        <row r="179">
          <cell r="D179">
            <v>41518</v>
          </cell>
        </row>
        <row r="179">
          <cell r="O179">
            <v>-3175.814453125</v>
          </cell>
        </row>
        <row r="180">
          <cell r="D180">
            <v>41548</v>
          </cell>
        </row>
        <row r="180">
          <cell r="O180">
            <v>-3630.9384765625</v>
          </cell>
        </row>
        <row r="181">
          <cell r="D181">
            <v>41579</v>
          </cell>
        </row>
        <row r="181">
          <cell r="O181">
            <v>-3140.12768554688</v>
          </cell>
        </row>
        <row r="182">
          <cell r="D182">
            <v>41609</v>
          </cell>
        </row>
        <row r="182">
          <cell r="O182">
            <v>-3276.66259765625</v>
          </cell>
        </row>
        <row r="183">
          <cell r="D183">
            <v>41640</v>
          </cell>
        </row>
        <row r="183">
          <cell r="O183">
            <v>-3413.2861328125</v>
          </cell>
        </row>
        <row r="184">
          <cell r="D184">
            <v>41671</v>
          </cell>
        </row>
        <row r="184">
          <cell r="O184">
            <v>-3086.58911132813</v>
          </cell>
        </row>
        <row r="185">
          <cell r="D185">
            <v>41699</v>
          </cell>
        </row>
        <row r="185">
          <cell r="O185">
            <v>-3221.93725585938</v>
          </cell>
        </row>
        <row r="186">
          <cell r="D186">
            <v>41730</v>
          </cell>
        </row>
        <row r="186">
          <cell r="O186">
            <v>-3356.2041015625</v>
          </cell>
        </row>
        <row r="187">
          <cell r="D187">
            <v>41760</v>
          </cell>
        </row>
        <row r="187">
          <cell r="O187">
            <v>-3185.44140625</v>
          </cell>
        </row>
        <row r="188">
          <cell r="D188">
            <v>41791</v>
          </cell>
        </row>
        <row r="188">
          <cell r="O188">
            <v>-3166.10717773438</v>
          </cell>
        </row>
        <row r="189">
          <cell r="D189">
            <v>41821</v>
          </cell>
        </row>
        <row r="189">
          <cell r="O189">
            <v>-3297.97143554688</v>
          </cell>
        </row>
        <row r="190">
          <cell r="D190">
            <v>41852</v>
          </cell>
        </row>
        <row r="190">
          <cell r="O190">
            <v>-3128.90478515625</v>
          </cell>
        </row>
        <row r="191">
          <cell r="D191">
            <v>41883</v>
          </cell>
        </row>
        <row r="191">
          <cell r="O191">
            <v>-3111.61938476563</v>
          </cell>
        </row>
        <row r="192">
          <cell r="D192">
            <v>41913</v>
          </cell>
        </row>
        <row r="192">
          <cell r="O192">
            <v>-3387.81640625</v>
          </cell>
        </row>
        <row r="193">
          <cell r="D193">
            <v>41944</v>
          </cell>
        </row>
        <row r="193">
          <cell r="O193">
            <v>-2783.66333007813</v>
          </cell>
        </row>
        <row r="194">
          <cell r="D194">
            <v>41974</v>
          </cell>
        </row>
        <row r="194">
          <cell r="O194">
            <v>-3202.24072265625</v>
          </cell>
        </row>
        <row r="195">
          <cell r="D195">
            <v>42005</v>
          </cell>
        </row>
        <row r="195">
          <cell r="O195">
            <v>-2894.96020507813</v>
          </cell>
        </row>
        <row r="196">
          <cell r="D196">
            <v>42036</v>
          </cell>
        </row>
        <row r="196">
          <cell r="O196">
            <v>-2735.4453125</v>
          </cell>
        </row>
        <row r="197">
          <cell r="D197">
            <v>42064</v>
          </cell>
        </row>
        <row r="197">
          <cell r="O197">
            <v>-3147.29711914063</v>
          </cell>
        </row>
        <row r="198">
          <cell r="D198">
            <v>42095</v>
          </cell>
        </row>
        <row r="198">
          <cell r="O198">
            <v>-2987.48828125</v>
          </cell>
        </row>
        <row r="199">
          <cell r="D199">
            <v>42125</v>
          </cell>
        </row>
        <row r="199">
          <cell r="O199">
            <v>-2829.34375</v>
          </cell>
        </row>
        <row r="200">
          <cell r="D200">
            <v>42156</v>
          </cell>
        </row>
        <row r="200">
          <cell r="O200">
            <v>-3093.0869140625</v>
          </cell>
        </row>
        <row r="201">
          <cell r="D201">
            <v>42186</v>
          </cell>
        </row>
        <row r="201">
          <cell r="O201">
            <v>-3074.58349609375</v>
          </cell>
        </row>
        <row r="202">
          <cell r="D202">
            <v>42217</v>
          </cell>
        </row>
        <row r="202">
          <cell r="O202">
            <v>-2916.68359375</v>
          </cell>
        </row>
        <row r="203">
          <cell r="D203">
            <v>42248</v>
          </cell>
        </row>
        <row r="203">
          <cell r="O203">
            <v>-2900.31420898438</v>
          </cell>
        </row>
        <row r="204">
          <cell r="D204">
            <v>42278</v>
          </cell>
        </row>
        <row r="204">
          <cell r="O204">
            <v>-2883.45581054688</v>
          </cell>
        </row>
        <row r="205">
          <cell r="D205">
            <v>42309</v>
          </cell>
        </row>
        <row r="205">
          <cell r="O205">
            <v>-2593.15258789063</v>
          </cell>
        </row>
        <row r="206">
          <cell r="D206">
            <v>42339</v>
          </cell>
        </row>
        <row r="206">
          <cell r="O206">
            <v>-2983.93530273438</v>
          </cell>
        </row>
        <row r="207">
          <cell r="D207">
            <v>42370</v>
          </cell>
        </row>
        <row r="207">
          <cell r="O207">
            <v>-2562.99658203125</v>
          </cell>
        </row>
        <row r="208">
          <cell r="D208">
            <v>42401</v>
          </cell>
        </row>
        <row r="208">
          <cell r="O208">
            <v>-2681.60375976563</v>
          </cell>
        </row>
        <row r="209">
          <cell r="D209">
            <v>42430</v>
          </cell>
        </row>
        <row r="209">
          <cell r="O209">
            <v>-2931.9326171875</v>
          </cell>
        </row>
        <row r="210">
          <cell r="D210">
            <v>42461</v>
          </cell>
        </row>
        <row r="210">
          <cell r="O210">
            <v>-2782.81323242188</v>
          </cell>
        </row>
        <row r="211">
          <cell r="D211">
            <v>42491</v>
          </cell>
        </row>
        <row r="211">
          <cell r="O211">
            <v>-2765.4052734375</v>
          </cell>
        </row>
        <row r="212">
          <cell r="D212">
            <v>42522</v>
          </cell>
        </row>
        <row r="212">
          <cell r="O212">
            <v>-2879.58618164063</v>
          </cell>
        </row>
        <row r="213">
          <cell r="D213">
            <v>42552</v>
          </cell>
        </row>
        <row r="213">
          <cell r="O213">
            <v>-2603.84790039063</v>
          </cell>
        </row>
        <row r="214">
          <cell r="D214">
            <v>42583</v>
          </cell>
        </row>
        <row r="214">
          <cell r="O214">
            <v>-2976.16821289063</v>
          </cell>
        </row>
        <row r="215">
          <cell r="D215">
            <v>42614</v>
          </cell>
        </row>
        <row r="215">
          <cell r="O215">
            <v>-2703.22802734375</v>
          </cell>
        </row>
        <row r="216">
          <cell r="D216">
            <v>42644</v>
          </cell>
        </row>
        <row r="216">
          <cell r="O216">
            <v>-2560.17651367188</v>
          </cell>
        </row>
        <row r="217">
          <cell r="D217">
            <v>42675</v>
          </cell>
        </row>
        <row r="217">
          <cell r="O217">
            <v>-2546.38305664063</v>
          </cell>
        </row>
        <row r="218">
          <cell r="D218">
            <v>42705</v>
          </cell>
        </row>
        <row r="218">
          <cell r="O218">
            <v>-2657.85473632813</v>
          </cell>
        </row>
        <row r="219">
          <cell r="D219">
            <v>42736</v>
          </cell>
        </row>
        <row r="219">
          <cell r="O219">
            <v>-2518.09545898438</v>
          </cell>
        </row>
        <row r="220">
          <cell r="D220">
            <v>42767</v>
          </cell>
        </row>
        <row r="220">
          <cell r="O220">
            <v>-2380.14599609375</v>
          </cell>
        </row>
        <row r="221">
          <cell r="D221">
            <v>42795</v>
          </cell>
        </row>
        <row r="221">
          <cell r="O221">
            <v>-2865.16625976563</v>
          </cell>
        </row>
        <row r="222">
          <cell r="D222">
            <v>42826</v>
          </cell>
        </row>
        <row r="222">
          <cell r="O222">
            <v>-2354.95043945313</v>
          </cell>
        </row>
        <row r="223">
          <cell r="D223">
            <v>42856</v>
          </cell>
        </row>
        <row r="223">
          <cell r="O223">
            <v>-2710.59301757813</v>
          </cell>
        </row>
        <row r="224">
          <cell r="D224">
            <v>42887</v>
          </cell>
        </row>
        <row r="224">
          <cell r="O224">
            <v>-2694.49072265625</v>
          </cell>
        </row>
        <row r="225">
          <cell r="D225">
            <v>42917</v>
          </cell>
        </row>
        <row r="225">
          <cell r="O225">
            <v>-2437.18017578125</v>
          </cell>
        </row>
        <row r="226">
          <cell r="D226">
            <v>42948</v>
          </cell>
        </row>
        <row r="226">
          <cell r="O226">
            <v>-2786.5986328125</v>
          </cell>
        </row>
        <row r="227">
          <cell r="D227">
            <v>42979</v>
          </cell>
        </row>
        <row r="227">
          <cell r="O227">
            <v>-2410.896484375</v>
          </cell>
        </row>
        <row r="228">
          <cell r="D228">
            <v>43009</v>
          </cell>
        </row>
        <row r="228">
          <cell r="O228">
            <v>-2516.83618164063</v>
          </cell>
        </row>
        <row r="229">
          <cell r="D229">
            <v>43040</v>
          </cell>
        </row>
        <row r="229">
          <cell r="O229">
            <v>-2503.21508789063</v>
          </cell>
        </row>
        <row r="230">
          <cell r="D230">
            <v>43070</v>
          </cell>
        </row>
        <row r="230">
          <cell r="O230">
            <v>-2370.24926757813</v>
          </cell>
        </row>
        <row r="231">
          <cell r="D231">
            <v>43101</v>
          </cell>
        </row>
        <row r="231">
          <cell r="O231">
            <v>-2475.28247070313</v>
          </cell>
        </row>
        <row r="232">
          <cell r="D232">
            <v>43132</v>
          </cell>
        </row>
        <row r="232">
          <cell r="O232">
            <v>-2228.21435546875</v>
          </cell>
        </row>
        <row r="233">
          <cell r="D233">
            <v>43160</v>
          </cell>
        </row>
        <row r="233">
          <cell r="O233">
            <v>-2449.41528320313</v>
          </cell>
        </row>
        <row r="234">
          <cell r="D234">
            <v>43191</v>
          </cell>
        </row>
        <row r="234">
          <cell r="O234">
            <v>-2435.69311523438</v>
          </cell>
        </row>
        <row r="235">
          <cell r="D235">
            <v>43221</v>
          </cell>
        </row>
        <row r="235">
          <cell r="O235">
            <v>-2537.37817382813</v>
          </cell>
        </row>
        <row r="236">
          <cell r="D236">
            <v>43252</v>
          </cell>
        </row>
        <row r="236">
          <cell r="O236">
            <v>-2408.02685546875</v>
          </cell>
        </row>
        <row r="237">
          <cell r="D237">
            <v>43282</v>
          </cell>
        </row>
        <row r="237">
          <cell r="O237">
            <v>-2395.39038085938</v>
          </cell>
        </row>
        <row r="238">
          <cell r="D238">
            <v>43313</v>
          </cell>
        </row>
        <row r="238">
          <cell r="O238">
            <v>-2607.3828125</v>
          </cell>
        </row>
        <row r="239">
          <cell r="D239">
            <v>43344</v>
          </cell>
        </row>
        <row r="239">
          <cell r="O239">
            <v>-2144.17016601563</v>
          </cell>
        </row>
        <row r="240">
          <cell r="D240">
            <v>43374</v>
          </cell>
        </row>
        <row r="240">
          <cell r="O240">
            <v>-2467.88671875</v>
          </cell>
        </row>
        <row r="241">
          <cell r="D241">
            <v>43405</v>
          </cell>
        </row>
        <row r="241">
          <cell r="O241">
            <v>-2342.90380859375</v>
          </cell>
        </row>
        <row r="242">
          <cell r="D242">
            <v>43435</v>
          </cell>
        </row>
        <row r="242">
          <cell r="O242">
            <v>-2218.39575195313</v>
          </cell>
        </row>
        <row r="243">
          <cell r="D243">
            <v>43466</v>
          </cell>
        </row>
        <row r="243">
          <cell r="O243">
            <v>-2316.64331054688</v>
          </cell>
        </row>
        <row r="244">
          <cell r="D244">
            <v>43497</v>
          </cell>
        </row>
        <row r="244">
          <cell r="O244">
            <v>-2085.3623046875</v>
          </cell>
        </row>
        <row r="245">
          <cell r="D245">
            <v>43525</v>
          </cell>
        </row>
        <row r="245">
          <cell r="O245">
            <v>-2292.7431640625</v>
          </cell>
        </row>
        <row r="246">
          <cell r="D246">
            <v>43556</v>
          </cell>
        </row>
        <row r="246">
          <cell r="O246">
            <v>-2279.42651367188</v>
          </cell>
        </row>
        <row r="247">
          <cell r="D247">
            <v>43586</v>
          </cell>
        </row>
        <row r="247">
          <cell r="O247">
            <v>-2374.52783203125</v>
          </cell>
        </row>
        <row r="248">
          <cell r="D248">
            <v>43617</v>
          </cell>
        </row>
        <row r="248">
          <cell r="O248">
            <v>-2146.50512695313</v>
          </cell>
        </row>
        <row r="249">
          <cell r="D249">
            <v>43647</v>
          </cell>
        </row>
        <row r="249">
          <cell r="O249">
            <v>-2348.28173828125</v>
          </cell>
        </row>
        <row r="250">
          <cell r="D250">
            <v>43678</v>
          </cell>
        </row>
        <row r="250">
          <cell r="O250">
            <v>-2334.1962890625</v>
          </cell>
        </row>
        <row r="251">
          <cell r="D251">
            <v>43709</v>
          </cell>
        </row>
        <row r="251">
          <cell r="O251">
            <v>-2111.18798828125</v>
          </cell>
        </row>
        <row r="252">
          <cell r="D252">
            <v>43739</v>
          </cell>
        </row>
        <row r="252">
          <cell r="O252">
            <v>-2309.20922851563</v>
          </cell>
        </row>
        <row r="253">
          <cell r="D253">
            <v>43770</v>
          </cell>
        </row>
        <row r="253">
          <cell r="O253">
            <v>-1983.78918457031</v>
          </cell>
        </row>
        <row r="254">
          <cell r="D254">
            <v>43800</v>
          </cell>
        </row>
        <row r="254">
          <cell r="O254">
            <v>-2179.43798828125</v>
          </cell>
        </row>
        <row r="255">
          <cell r="D255">
            <v>43831</v>
          </cell>
        </row>
        <row r="255">
          <cell r="O255">
            <v>-2167.5283203125</v>
          </cell>
        </row>
        <row r="256">
          <cell r="D256">
            <v>43862</v>
          </cell>
        </row>
        <row r="257">
          <cell r="D257">
            <v>43891</v>
          </cell>
        </row>
        <row r="258">
          <cell r="D258">
            <v>43922</v>
          </cell>
        </row>
        <row r="259">
          <cell r="D259">
            <v>43952</v>
          </cell>
        </row>
        <row r="260">
          <cell r="D260">
            <v>43983</v>
          </cell>
        </row>
        <row r="261">
          <cell r="D261">
            <v>44013</v>
          </cell>
        </row>
        <row r="262">
          <cell r="D262">
            <v>44044</v>
          </cell>
        </row>
        <row r="263">
          <cell r="D263">
            <v>44075</v>
          </cell>
        </row>
        <row r="264">
          <cell r="D264">
            <v>44105</v>
          </cell>
        </row>
        <row r="265">
          <cell r="D265">
            <v>44136</v>
          </cell>
        </row>
        <row r="266">
          <cell r="D266">
            <v>44166</v>
          </cell>
        </row>
        <row r="267">
          <cell r="D267">
            <v>44197</v>
          </cell>
        </row>
        <row r="268">
          <cell r="D268">
            <v>44228</v>
          </cell>
        </row>
        <row r="269">
          <cell r="D269">
            <v>44256</v>
          </cell>
        </row>
        <row r="270">
          <cell r="D270">
            <v>44287</v>
          </cell>
        </row>
        <row r="271">
          <cell r="D271">
            <v>44317</v>
          </cell>
        </row>
        <row r="272">
          <cell r="D272">
            <v>44348</v>
          </cell>
        </row>
        <row r="273">
          <cell r="D273">
            <v>44378</v>
          </cell>
        </row>
        <row r="274">
          <cell r="D274">
            <v>44409</v>
          </cell>
        </row>
        <row r="275">
          <cell r="D275">
            <v>44440</v>
          </cell>
        </row>
        <row r="276">
          <cell r="D276">
            <v>44470</v>
          </cell>
        </row>
        <row r="277">
          <cell r="D277">
            <v>44501</v>
          </cell>
        </row>
        <row r="278">
          <cell r="D278">
            <v>44531</v>
          </cell>
        </row>
        <row r="279">
          <cell r="D279">
            <v>44562</v>
          </cell>
        </row>
        <row r="280">
          <cell r="D280">
            <v>44593</v>
          </cell>
        </row>
        <row r="281">
          <cell r="D281">
            <v>44621</v>
          </cell>
        </row>
        <row r="282">
          <cell r="D282">
            <v>44652</v>
          </cell>
        </row>
        <row r="283">
          <cell r="D283">
            <v>44682</v>
          </cell>
        </row>
        <row r="284">
          <cell r="D284">
            <v>44713</v>
          </cell>
        </row>
        <row r="285">
          <cell r="D285">
            <v>44743</v>
          </cell>
        </row>
        <row r="286">
          <cell r="D286">
            <v>44774</v>
          </cell>
        </row>
        <row r="287">
          <cell r="D287">
            <v>44805</v>
          </cell>
        </row>
        <row r="288">
          <cell r="D288">
            <v>44835</v>
          </cell>
        </row>
        <row r="289">
          <cell r="D289">
            <v>44866</v>
          </cell>
        </row>
        <row r="290">
          <cell r="D290">
            <v>44896</v>
          </cell>
        </row>
        <row r="291">
          <cell r="D291">
            <v>44927</v>
          </cell>
        </row>
        <row r="292">
          <cell r="D292">
            <v>44958</v>
          </cell>
        </row>
        <row r="293">
          <cell r="D293">
            <v>44986</v>
          </cell>
        </row>
        <row r="294">
          <cell r="D294">
            <v>45017</v>
          </cell>
        </row>
        <row r="295">
          <cell r="D295">
            <v>45047</v>
          </cell>
        </row>
        <row r="296">
          <cell r="D296">
            <v>45078</v>
          </cell>
        </row>
        <row r="297">
          <cell r="D297">
            <v>45108</v>
          </cell>
        </row>
        <row r="298">
          <cell r="D298">
            <v>45139</v>
          </cell>
        </row>
        <row r="299">
          <cell r="D299">
            <v>45170</v>
          </cell>
        </row>
        <row r="300">
          <cell r="D300">
            <v>45200</v>
          </cell>
        </row>
      </sheetData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U3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true" outlineLevel="0" max="1" min="1" style="0" width="9.14"/>
    <col collapsed="false" customWidth="true" hidden="false" outlineLevel="0" max="2" min="2" style="0" width="9.85"/>
    <col collapsed="false" customWidth="true" hidden="false" outlineLevel="0" max="3" min="3" style="0" width="14.28"/>
    <col collapsed="false" customWidth="true" hidden="true" outlineLevel="0" max="4" min="4" style="0" width="7.85"/>
    <col collapsed="false" customWidth="true" hidden="false" outlineLevel="0" max="5" min="5" style="0" width="12.28"/>
    <col collapsed="false" customWidth="true" hidden="false" outlineLevel="0" max="6" min="6" style="0" width="10.99"/>
    <col collapsed="false" customWidth="true" hidden="false" outlineLevel="0" max="7" min="7" style="0" width="14.7"/>
    <col collapsed="false" customWidth="true" hidden="false" outlineLevel="0" max="8" min="8" style="0" width="9.99"/>
    <col collapsed="false" customWidth="true" hidden="false" outlineLevel="0" max="9" min="9" style="0" width="11.42"/>
    <col collapsed="false" customWidth="true" hidden="false" outlineLevel="0" max="10" min="10" style="0" width="9.99"/>
    <col collapsed="false" customWidth="true" hidden="false" outlineLevel="0" max="11" min="11" style="0" width="18.41"/>
    <col collapsed="false" customWidth="true" hidden="false" outlineLevel="0" max="12" min="12" style="0" width="18.99"/>
    <col collapsed="false" customWidth="true" hidden="false" outlineLevel="0" max="14" min="13" style="0" width="17.85"/>
    <col collapsed="false" customWidth="true" hidden="false" outlineLevel="0" max="15" min="15" style="0" width="11.42"/>
    <col collapsed="false" customWidth="true" hidden="false" outlineLevel="0" max="16" min="16" style="0" width="9.85"/>
    <col collapsed="false" customWidth="true" hidden="false" outlineLevel="0" max="17" min="17" style="0" width="16.56"/>
    <col collapsed="false" customWidth="true" hidden="false" outlineLevel="0" max="18" min="18" style="0" width="17.85"/>
    <col collapsed="false" customWidth="true" hidden="false" outlineLevel="0" max="19" min="19" style="0" width="9.99"/>
  </cols>
  <sheetData>
    <row r="1" customFormat="false" ht="18" hidden="false" customHeight="false" outlineLevel="0" collapsed="false">
      <c r="B1" s="1" t="s">
        <v>0</v>
      </c>
      <c r="I1" s="2" t="n">
        <f aca="true">TODAY()</f>
        <v>45926</v>
      </c>
    </row>
    <row r="3" customFormat="false" ht="13.5" hidden="false" customHeight="false" outlineLevel="0" collapsed="false">
      <c r="O3" s="3"/>
      <c r="P3" s="3"/>
      <c r="Q3" s="3"/>
      <c r="R3" s="3"/>
      <c r="S3" s="3"/>
      <c r="T3" s="3"/>
      <c r="U3" s="3"/>
    </row>
    <row r="4" customFormat="false" ht="12.75" hidden="false" customHeight="false" outlineLevel="0" collapsed="false">
      <c r="B4" s="4"/>
      <c r="C4" s="5"/>
      <c r="D4" s="6"/>
      <c r="E4" s="7"/>
      <c r="F4" s="8"/>
      <c r="G4" s="8"/>
      <c r="H4" s="8"/>
      <c r="I4" s="8"/>
      <c r="J4" s="8" t="s">
        <v>1</v>
      </c>
      <c r="K4" s="8"/>
      <c r="L4" s="8"/>
      <c r="M4" s="9"/>
      <c r="N4" s="4"/>
      <c r="O4" s="3"/>
      <c r="P4" s="10"/>
      <c r="Q4" s="10"/>
      <c r="R4" s="10"/>
      <c r="S4" s="10"/>
      <c r="T4" s="3"/>
      <c r="U4" s="3"/>
    </row>
    <row r="5" customFormat="false" ht="12.75" hidden="false" customHeight="false" outlineLevel="0" collapsed="false">
      <c r="B5" s="11"/>
      <c r="C5" s="12"/>
      <c r="D5" s="10"/>
      <c r="E5" s="13"/>
      <c r="F5" s="14" t="s">
        <v>2</v>
      </c>
      <c r="G5" s="14" t="s">
        <v>3</v>
      </c>
      <c r="H5" s="14" t="s">
        <v>4</v>
      </c>
      <c r="I5" s="14" t="s">
        <v>5</v>
      </c>
      <c r="J5" s="14" t="s">
        <v>6</v>
      </c>
      <c r="K5" s="14" t="s">
        <v>7</v>
      </c>
      <c r="L5" s="14" t="s">
        <v>8</v>
      </c>
      <c r="M5" s="15"/>
      <c r="N5" s="11" t="s">
        <v>9</v>
      </c>
      <c r="O5" s="10"/>
      <c r="P5" s="10"/>
      <c r="Q5" s="10"/>
      <c r="R5" s="10"/>
      <c r="S5" s="10"/>
      <c r="T5" s="3"/>
      <c r="U5" s="3"/>
    </row>
    <row r="6" customFormat="false" ht="13.5" hidden="false" customHeight="false" outlineLevel="0" collapsed="false">
      <c r="B6" s="16"/>
      <c r="C6" s="17" t="s">
        <v>10</v>
      </c>
      <c r="D6" s="18" t="s">
        <v>11</v>
      </c>
      <c r="E6" s="19" t="s">
        <v>12</v>
      </c>
      <c r="F6" s="20" t="s">
        <v>13</v>
      </c>
      <c r="G6" s="20" t="s">
        <v>14</v>
      </c>
      <c r="H6" s="20" t="s">
        <v>15</v>
      </c>
      <c r="I6" s="20" t="s">
        <v>16</v>
      </c>
      <c r="J6" s="20" t="s">
        <v>17</v>
      </c>
      <c r="K6" s="20" t="s">
        <v>18</v>
      </c>
      <c r="L6" s="20" t="s">
        <v>19</v>
      </c>
      <c r="M6" s="21" t="s">
        <v>20</v>
      </c>
      <c r="N6" s="22" t="s">
        <v>19</v>
      </c>
      <c r="O6" s="10"/>
      <c r="P6" s="10"/>
      <c r="Q6" s="10"/>
      <c r="R6" s="10"/>
      <c r="S6" s="23"/>
      <c r="T6" s="3"/>
      <c r="U6" s="3"/>
    </row>
    <row r="7" customFormat="false" ht="12.75" hidden="false" customHeight="false" outlineLevel="0" collapsed="false">
      <c r="A7" s="24" t="n">
        <v>37257</v>
      </c>
      <c r="B7" s="25" t="s">
        <v>21</v>
      </c>
      <c r="C7" s="26" t="n">
        <f aca="false" t="array" ref="C7:C7">SUM(IF(YEAR([1]TradeSum!$A$56:$A$94)=YEAR($A7),[1]TradeSum!$E$56:$E$94))+SUM(IF(YEAR([2]OperatingCurve!$D$30:$D$300)=YEAR($A7),[2]OperatingCurve!$O$30:$O$300))</f>
        <v>4099309.20125417</v>
      </c>
      <c r="D7" s="27" t="n">
        <f aca="false" t="array" ref="D7:D7">SUM(IF(YEAR('[1]Pricing Summary'!$AB$12:$AB$250)=YEAR($A7),'[1]Pricing Summary'!$AO$12:$AO$248))</f>
        <v>8396.74189782284</v>
      </c>
      <c r="E7" s="28" t="n">
        <f aca="false">C7/D7</f>
        <v>488.202358859817</v>
      </c>
      <c r="F7" s="29" t="n">
        <f aca="false" t="array" ref="F7:F7">SUM(IF(YEAR('[1]Pricing Summary'!$AB$12:$AB$250)=YEAR($A7),'[1]Pricing Summary'!$AK$12:$AK$248))/12</f>
        <v>46.0603902480218</v>
      </c>
      <c r="G7" s="29" t="n">
        <f aca="false">VLOOKUP(B7,'[1]Pricing Summary'!P$18:Q$30,2)</f>
        <v>4.49522058213062</v>
      </c>
      <c r="H7" s="30" t="n">
        <f aca="false">F7/G7</f>
        <v>10.2465250384199</v>
      </c>
      <c r="I7" s="30" t="n">
        <v>14.25</v>
      </c>
      <c r="J7" s="31" t="n">
        <f aca="false">H7-I7</f>
        <v>-4.00347496158011</v>
      </c>
      <c r="K7" s="32" t="n">
        <f aca="false">E7*24*H7/10000</f>
        <v>12.0057064652946</v>
      </c>
      <c r="L7" s="30" t="n">
        <f aca="false" t="array" ref="L7:L7">-(SUM(IF(YEAR([1]GasPosn!$A$12:$A$188)=YEAR(A7),[1]GasPosn!$D$12:$D$188))*1.055/D7*24+SUM(IF(YEAR([1]GasPosn!$A$329:$A$445)=YEAR(A7),[1]GasPosn!$D$329:$D$445))/D7*24)</f>
        <v>12.0922395800659</v>
      </c>
      <c r="M7" s="33" t="n">
        <f aca="false">L7/K7</f>
        <v>1.00720766537325</v>
      </c>
      <c r="N7" s="34" t="n">
        <v>12</v>
      </c>
      <c r="O7" s="3"/>
      <c r="P7" s="35"/>
      <c r="Q7" s="36"/>
      <c r="R7" s="35"/>
      <c r="S7" s="37"/>
      <c r="T7" s="3"/>
      <c r="U7" s="3"/>
    </row>
    <row r="8" customFormat="false" ht="12.75" hidden="false" customHeight="false" outlineLevel="0" collapsed="false">
      <c r="A8" s="24" t="n">
        <v>37622</v>
      </c>
      <c r="B8" s="38" t="s">
        <v>22</v>
      </c>
      <c r="C8" s="39" t="n">
        <f aca="false" t="array" ref="C8:C8">SUM(IF(YEAR([1]TradeSum!$A$56:$A$94)=YEAR($A8),[1]TradeSum!$E$56:$E$94))+SUM(IF(YEAR([2]OperatingCurve!$D$30:$D$300)=YEAR($A8),[2]OperatingCurve!$O$30:$O$300))</f>
        <v>3438505.23339844</v>
      </c>
      <c r="D8" s="40" t="n">
        <f aca="false" t="array" ref="D8:D8">SUM(IF(YEAR('[1]Pricing Summary'!$AB$12:$AB$250)=YEAR($A8),'[1]Pricing Summary'!$AO$12:$AO$248))</f>
        <v>7967.91628543878</v>
      </c>
      <c r="E8" s="41" t="n">
        <f aca="false">C8/D8</f>
        <v>431.543845369239</v>
      </c>
      <c r="F8" s="42" t="n">
        <f aca="false" t="array" ref="F8:F8">SUM(IF(YEAR('[1]Pricing Summary'!$AB$12:$AB$250)=YEAR($A8),'[1]Pricing Summary'!$AK$12:$AK$248))/12</f>
        <v>44.6952371234308</v>
      </c>
      <c r="G8" s="42" t="n">
        <f aca="false">VLOOKUP(B8,'[1]Pricing Summary'!P$18:Q$30,2)</f>
        <v>4.72357155809688</v>
      </c>
      <c r="H8" s="43" t="n">
        <f aca="false">F8/G8</f>
        <v>9.46217000710336</v>
      </c>
      <c r="I8" s="43" t="n">
        <v>12.03</v>
      </c>
      <c r="J8" s="44" t="n">
        <f aca="false">H8-I8</f>
        <v>-2.56782999289664</v>
      </c>
      <c r="K8" s="45" t="n">
        <f aca="false">E8*24*H8/10000</f>
        <v>9.80001895296688</v>
      </c>
      <c r="L8" s="45" t="n">
        <f aca="false" t="array" ref="L8:L8">-(SUM(IF(YEAR([1]GasPosn!$A$12:$A$188)=YEAR(A8),[1]GasPosn!$D$12:$D$188))*1.055/D8*24+SUM(IF(YEAR([1]GasPosn!$A$329:$A$445)=YEAR(A8),[1]GasPosn!$D$329:$D$445))/D8*24)</f>
        <v>10.8492435064243</v>
      </c>
      <c r="M8" s="46" t="n">
        <f aca="false">L8/K8</f>
        <v>1.10706352288632</v>
      </c>
      <c r="N8" s="47" t="n">
        <v>6</v>
      </c>
      <c r="O8" s="3"/>
      <c r="P8" s="35"/>
      <c r="Q8" s="36"/>
      <c r="R8" s="35"/>
      <c r="S8" s="37"/>
      <c r="T8" s="3"/>
      <c r="U8" s="3"/>
    </row>
    <row r="9" customFormat="false" ht="12.75" hidden="false" customHeight="false" outlineLevel="0" collapsed="false">
      <c r="A9" s="24" t="n">
        <v>37987</v>
      </c>
      <c r="B9" s="38" t="s">
        <v>23</v>
      </c>
      <c r="C9" s="39" t="n">
        <f aca="false" t="array" ref="C9:C9">SUM(IF(YEAR([2]EnergyCurve!$D$30:$D$300)=YEAR($A9),[2]EnergyCurve!$O$30:$O$300))+SUM(IF(YEAR([2]EnergyCurve!$D$30:$D$300)=YEAR($A9),[2]EnergyCurve!$P$30:$P$300))+SUM(IF(YEAR([2]EnergyCurve!$D$30:$D$300)=YEAR($A9),[2]EnergyCurve!$Q$30:$Q$300))+SUM(IF(YEAR([2]EnergyCurve!$D$30:$D$300)=YEAR($A9),[2]EnergyCurve!$R$30:$R$300))+SUM(IF(YEAR([2]OperatingCurve!$D$30:$D$300)=YEAR($A9),[2]OperatingCurve!$O$30:$O$300))</f>
        <v>3098692.74316406</v>
      </c>
      <c r="D9" s="40" t="n">
        <f aca="false" t="array" ref="D9:D9">SUM(IF(YEAR('[1]Pricing Summary'!$AB$12:$AB$250)=YEAR($A9),'[1]Pricing Summary'!$AO$12:$AO$248))</f>
        <v>7529.19116985253</v>
      </c>
      <c r="E9" s="41" t="n">
        <f aca="false">C9/D9</f>
        <v>411.557187652702</v>
      </c>
      <c r="F9" s="42" t="n">
        <f aca="false" t="array" ref="F9:F9">SUM(IF(YEAR('[1]Pricing Summary'!$AB$12:$AB$250)=YEAR($A9),'[1]Pricing Summary'!$AK$12:$AK$248))/12</f>
        <v>41.6828259159936</v>
      </c>
      <c r="G9" s="42" t="n">
        <f aca="false">VLOOKUP(B9,'[1]Pricing Summary'!P$18:Q$30,2)</f>
        <v>4.77399990186862</v>
      </c>
      <c r="H9" s="43" t="n">
        <f aca="false">F9/G9</f>
        <v>8.73121633280266</v>
      </c>
      <c r="I9" s="43" t="n">
        <v>8.9</v>
      </c>
      <c r="J9" s="44" t="n">
        <f aca="false">H9-I9</f>
        <v>-0.16878366719734</v>
      </c>
      <c r="K9" s="45" t="n">
        <f aca="false">E9*24*H9/10000</f>
        <v>8.62414761291744</v>
      </c>
      <c r="L9" s="45" t="n">
        <f aca="false" t="array" ref="L9:L9">-(SUM(IF(YEAR([1]GasPosn!$A$12:$A$188)=YEAR(A9),[1]GasPosn!$D$12:$D$188))*1.055/D9*24+SUM(IF(YEAR([1]GasPosn!$A$329:$A$445)=YEAR(A9),[1]GasPosn!$D$329:$D$445))/D9*24)</f>
        <v>9.26338526417452</v>
      </c>
      <c r="M9" s="46" t="n">
        <f aca="false">L9/K9</f>
        <v>1.07412183556548</v>
      </c>
      <c r="N9" s="47" t="n">
        <v>5</v>
      </c>
      <c r="O9" s="3"/>
      <c r="P9" s="35"/>
      <c r="Q9" s="36"/>
      <c r="R9" s="35"/>
      <c r="S9" s="37"/>
      <c r="T9" s="3"/>
      <c r="U9" s="3"/>
    </row>
    <row r="10" customFormat="false" ht="12.75" hidden="false" customHeight="false" outlineLevel="0" collapsed="false">
      <c r="A10" s="24" t="n">
        <v>38353</v>
      </c>
      <c r="B10" s="38" t="s">
        <v>24</v>
      </c>
      <c r="C10" s="39" t="n">
        <f aca="false" t="array" ref="C10:C10">SUM(IF(YEAR([2]EnergyCurve!$D$30:$D$300)=YEAR($A10),[2]EnergyCurve!$O$30:$O$300))+SUM(IF(YEAR([2]EnergyCurve!$D$30:$D$300)=YEAR($A10),[2]EnergyCurve!$P$30:$P$300))+SUM(IF(YEAR([2]EnergyCurve!$D$30:$D$300)=YEAR($A10),[2]EnergyCurve!$Q$30:$Q$300))+SUM(IF(YEAR([2]EnergyCurve!$D$30:$D$300)=YEAR($A10),[2]EnergyCurve!$R$30:$R$300))+SUM(IF(YEAR([2]OperatingCurve!$D$30:$D$300)=YEAR($A10),[2]OperatingCurve!$O$30:$O$300))</f>
        <v>2915720.90722656</v>
      </c>
      <c r="D10" s="40" t="n">
        <f aca="false" t="array" ref="D10:D10">SUM(IF(YEAR('[1]Pricing Summary'!$AB$12:$AB$250)=YEAR($A10),'[1]Pricing Summary'!$AO$12:$AO$248))</f>
        <v>7070.8016082966</v>
      </c>
      <c r="E10" s="41" t="n">
        <f aca="false">C10/D10</f>
        <v>412.36072920012</v>
      </c>
      <c r="F10" s="42" t="n">
        <f aca="false" t="array" ref="F10:F10">SUM(IF(YEAR('[1]Pricing Summary'!$AB$12:$AB$250)=YEAR($A10),'[1]Pricing Summary'!$AK$12:$AK$248))/12</f>
        <v>40.2110805291051</v>
      </c>
      <c r="G10" s="42" t="n">
        <f aca="false">VLOOKUP(B10,'[1]Pricing Summary'!P$18:Q$30,2)</f>
        <v>4.82048860442647</v>
      </c>
      <c r="H10" s="43" t="n">
        <f aca="false">F10/G10</f>
        <v>8.34170222748391</v>
      </c>
      <c r="I10" s="43" t="n">
        <v>9.06</v>
      </c>
      <c r="J10" s="44" t="n">
        <f aca="false">H10-I10</f>
        <v>-0.71829777251609</v>
      </c>
      <c r="K10" s="45" t="n">
        <f aca="false">E10*24*H10/10000</f>
        <v>8.25549699190927</v>
      </c>
      <c r="L10" s="45" t="n">
        <f aca="false" t="array" ref="L10:L10">-(SUM(IF(YEAR([1]GasPosn!$A$12:$A$188)=YEAR(A10),[1]GasPosn!$D$12:$D$188))*1.055/D10*24+SUM(IF(YEAR([1]GasPosn!$A$329:$A$445)=YEAR(A10),[1]GasPosn!$D$329:$D$445))/D10*24)</f>
        <v>9.26514033313525</v>
      </c>
      <c r="M10" s="46" t="n">
        <f aca="false">L10/K10</f>
        <v>1.1222995226351</v>
      </c>
      <c r="N10" s="47" t="n">
        <v>5</v>
      </c>
      <c r="O10" s="3"/>
      <c r="P10" s="35"/>
      <c r="Q10" s="36"/>
      <c r="R10" s="35"/>
      <c r="S10" s="37"/>
      <c r="T10" s="3"/>
      <c r="U10" s="3"/>
    </row>
    <row r="11" customFormat="false" ht="12.75" hidden="false" customHeight="false" outlineLevel="0" collapsed="false">
      <c r="A11" s="24" t="n">
        <v>38718</v>
      </c>
      <c r="B11" s="38" t="s">
        <v>25</v>
      </c>
      <c r="C11" s="39" t="n">
        <f aca="false" t="array" ref="C11:C11">SUM(IF(YEAR([2]EnergyCurve!$D$30:$D$300)=YEAR($A11),[2]EnergyCurve!$O$30:$O$300))+SUM(IF(YEAR([2]EnergyCurve!$D$30:$D$300)=YEAR($A11),[2]EnergyCurve!$P$30:$P$300))+SUM(IF(YEAR([2]EnergyCurve!$D$30:$D$300)=YEAR($A11),[2]EnergyCurve!$Q$30:$Q$300))+SUM(IF(YEAR([2]EnergyCurve!$D$30:$D$300)=YEAR($A11),[2]EnergyCurve!$R$30:$R$300))+SUM(IF(YEAR([2]OperatingCurve!$D$30:$D$300)=YEAR($A11),[2]OperatingCurve!$O$30:$O$300))</f>
        <v>3336169.34912109</v>
      </c>
      <c r="D11" s="40" t="n">
        <f aca="false" t="array" ref="D11:D11">SUM(IF(YEAR('[1]Pricing Summary'!$AB$12:$AB$250)=YEAR($A11),'[1]Pricing Summary'!$AO$12:$AO$248))</f>
        <v>6643.81130502382</v>
      </c>
      <c r="E11" s="41" t="n">
        <f aca="false">C11/D11</f>
        <v>502.146914768395</v>
      </c>
      <c r="F11" s="42" t="n">
        <f aca="false" t="array" ref="F11:F11">SUM(IF(YEAR('[1]Pricing Summary'!$AB$12:$AB$250)=YEAR($A11),'[1]Pricing Summary'!$AK$12:$AK$248))/12</f>
        <v>35.8838475187931</v>
      </c>
      <c r="G11" s="42" t="n">
        <f aca="false">VLOOKUP(B11,'[1]Pricing Summary'!P$18:Q$30,2)</f>
        <v>4.88101574170755</v>
      </c>
      <c r="H11" s="43" t="n">
        <f aca="false">F11/G11</f>
        <v>7.35171722807017</v>
      </c>
      <c r="I11" s="43" t="n">
        <v>7.5</v>
      </c>
      <c r="J11" s="44" t="n">
        <f aca="false">H11-I11</f>
        <v>-0.148282771929829</v>
      </c>
      <c r="K11" s="45" t="n">
        <f aca="false">E11*24*H11/10000</f>
        <v>8.85994109838021</v>
      </c>
      <c r="L11" s="45" t="n">
        <f aca="false" t="array" ref="L11:L11">-(SUM(IF(YEAR([1]GasPosn!$A$12:$A$188)=YEAR(A11),[1]GasPosn!$D$12:$D$188))*1.055/D11*24+SUM(IF(YEAR([1]GasPosn!$A$329:$A$445)=YEAR(A11),[1]GasPosn!$D$329:$D$445))/D11*24)</f>
        <v>9.26662204549917</v>
      </c>
      <c r="M11" s="46" t="n">
        <f aca="false">L11/K11</f>
        <v>1.04590108925141</v>
      </c>
      <c r="N11" s="47" t="n">
        <v>4</v>
      </c>
      <c r="O11" s="3"/>
      <c r="P11" s="35"/>
      <c r="Q11" s="36"/>
      <c r="R11" s="35"/>
      <c r="S11" s="37"/>
      <c r="T11" s="3"/>
      <c r="U11" s="3"/>
    </row>
    <row r="12" customFormat="false" ht="12.75" hidden="false" customHeight="false" outlineLevel="0" collapsed="false">
      <c r="A12" s="24" t="n">
        <v>39083</v>
      </c>
      <c r="B12" s="38" t="s">
        <v>26</v>
      </c>
      <c r="C12" s="39" t="n">
        <f aca="false" t="array" ref="C12:C12">SUM(IF(YEAR([2]EnergyCurve!$D$30:$D$300)=YEAR($A12),[2]EnergyCurve!$O$30:$O$300))+SUM(IF(YEAR([2]EnergyCurve!$D$30:$D$300)=YEAR($A12),[2]EnergyCurve!$P$30:$P$300))+SUM(IF(YEAR([2]EnergyCurve!$D$30:$D$300)=YEAR($A12),[2]EnergyCurve!$Q$30:$Q$300))+SUM(IF(YEAR([2]EnergyCurve!$D$30:$D$300)=YEAR($A12),[2]EnergyCurve!$R$30:$R$300))+SUM(IF(YEAR([2]OperatingCurve!$D$30:$D$300)=YEAR($A12),[2]OperatingCurve!$O$30:$O$300))</f>
        <v>3142021.6875</v>
      </c>
      <c r="D12" s="40" t="n">
        <f aca="false" t="array" ref="D12:D12">SUM(IF(YEAR('[1]Pricing Summary'!$AB$12:$AB$250)=YEAR($A12),'[1]Pricing Summary'!$AO$12:$AO$248))</f>
        <v>6243.21590025862</v>
      </c>
      <c r="E12" s="41" t="n">
        <f aca="false">C12/D12</f>
        <v>503.269747145833</v>
      </c>
      <c r="F12" s="42" t="n">
        <f aca="false" t="array" ref="F12:F12">SUM(IF(YEAR('[1]Pricing Summary'!$AB$12:$AB$250)=YEAR($A12),'[1]Pricing Summary'!$AK$12:$AK$248))/12</f>
        <v>36.3508664915871</v>
      </c>
      <c r="G12" s="42" t="n">
        <f aca="false">VLOOKUP(B12,'[1]Pricing Summary'!P$18:Q$30,2)</f>
        <v>4.94469568035976</v>
      </c>
      <c r="H12" s="43" t="n">
        <f aca="false">F12/G12</f>
        <v>7.35148709676351</v>
      </c>
      <c r="I12" s="43" t="n">
        <v>7.02</v>
      </c>
      <c r="J12" s="44" t="n">
        <f aca="false">H12-I12</f>
        <v>0.331487096763507</v>
      </c>
      <c r="K12" s="45" t="n">
        <f aca="false">E12*24*H12/10000</f>
        <v>8.87947452560166</v>
      </c>
      <c r="L12" s="45" t="n">
        <f aca="false" t="array" ref="L12:L12">-(SUM(IF(YEAR([1]GasPosn!$A$12:$A$188)=YEAR(A12),[1]GasPosn!$D$12:$D$188))*1.055/D12*24+SUM(IF(YEAR([1]GasPosn!$A$329:$A$445)=YEAR(A12),[1]GasPosn!$D$329:$D$445))/D12*24)</f>
        <v>9.32475636885863</v>
      </c>
      <c r="M12" s="46" t="n">
        <f aca="false">L12/K12</f>
        <v>1.05014731918799</v>
      </c>
      <c r="N12" s="47" t="n">
        <v>4</v>
      </c>
      <c r="O12" s="3"/>
      <c r="P12" s="35"/>
      <c r="Q12" s="36"/>
      <c r="R12" s="35"/>
      <c r="S12" s="37"/>
      <c r="T12" s="3"/>
      <c r="U12" s="3"/>
    </row>
    <row r="13" customFormat="false" ht="12.75" hidden="false" customHeight="false" outlineLevel="0" collapsed="false">
      <c r="A13" s="24" t="n">
        <v>39448</v>
      </c>
      <c r="B13" s="38" t="s">
        <v>27</v>
      </c>
      <c r="C13" s="39" t="n">
        <f aca="false" t="array" ref="C13:C13">SUM(IF(YEAR([2]EnergyCurve!$D$30:$D$300)=YEAR($A13),[2]EnergyCurve!$O$30:$O$300))+SUM(IF(YEAR([2]EnergyCurve!$D$30:$D$300)=YEAR($A13),[2]EnergyCurve!$P$30:$P$300))+SUM(IF(YEAR([2]EnergyCurve!$D$30:$D$300)=YEAR($A13),[2]EnergyCurve!$Q$30:$Q$300))+SUM(IF(YEAR([2]EnergyCurve!$D$30:$D$300)=YEAR($A13),[2]EnergyCurve!$R$30:$R$300))+SUM(IF(YEAR([2]OperatingCurve!$D$30:$D$300)=YEAR($A13),[2]OperatingCurve!$O$30:$O$300))</f>
        <v>2955847.73095703</v>
      </c>
      <c r="D13" s="40" t="n">
        <f aca="false" t="array" ref="D13:D13">SUM(IF(YEAR('[1]Pricing Summary'!$AB$12:$AB$250)=YEAR($A13),'[1]Pricing Summary'!$AO$12:$AO$248))</f>
        <v>5874.60974036521</v>
      </c>
      <c r="E13" s="41" t="n">
        <f aca="false">C13/D13</f>
        <v>503.156441294647</v>
      </c>
      <c r="F13" s="42" t="n">
        <f aca="false" t="array" ref="F13:F13">SUM(IF(YEAR('[1]Pricing Summary'!$AB$12:$AB$250)=YEAR($A13),'[1]Pricing Summary'!$AK$12:$AK$248))/12</f>
        <v>36.1525871356767</v>
      </c>
      <c r="G13" s="42" t="n">
        <f aca="false">VLOOKUP(B13,'[1]Pricing Summary'!P$18:Q$30,2)</f>
        <v>4.91454938288879</v>
      </c>
      <c r="H13" s="43" t="n">
        <f aca="false">F13/G13</f>
        <v>7.35623641539766</v>
      </c>
      <c r="I13" s="43" t="n">
        <v>7.09</v>
      </c>
      <c r="J13" s="44" t="n">
        <f aca="false">H13-I13</f>
        <v>0.266236415397664</v>
      </c>
      <c r="K13" s="45" t="n">
        <f aca="false">E13*24*H13/10000</f>
        <v>8.88321056662459</v>
      </c>
      <c r="L13" s="45" t="n">
        <f aca="false" t="array" ref="L13:L13">-(SUM(IF(YEAR([1]GasPosn!$A$12:$A$188)=YEAR(A13),[1]GasPosn!$D$12:$D$188))*1.055/D13*24+SUM(IF(YEAR([1]GasPosn!$A$329:$A$445)=YEAR(A13),[1]GasPosn!$D$329:$D$445))/D13*24)</f>
        <v>9.32572190392313</v>
      </c>
      <c r="M13" s="46" t="n">
        <f aca="false">L13/K13</f>
        <v>1.04981434741186</v>
      </c>
      <c r="N13" s="47" t="n">
        <v>4</v>
      </c>
      <c r="O13" s="3"/>
      <c r="P13" s="35"/>
      <c r="Q13" s="36"/>
      <c r="R13" s="35"/>
      <c r="S13" s="37"/>
      <c r="T13" s="3"/>
      <c r="U13" s="3"/>
    </row>
    <row r="14" customFormat="false" ht="12.75" hidden="false" customHeight="false" outlineLevel="0" collapsed="false">
      <c r="A14" s="24" t="n">
        <v>39814</v>
      </c>
      <c r="B14" s="38" t="s">
        <v>28</v>
      </c>
      <c r="C14" s="39" t="n">
        <f aca="false" t="array" ref="C14:C14">SUM(IF(YEAR([2]EnergyCurve!$D$30:$D$300)=YEAR($A14),[2]EnergyCurve!$O$30:$O$300))+SUM(IF(YEAR([2]EnergyCurve!$D$30:$D$300)=YEAR($A14),[2]EnergyCurve!$P$30:$P$300))+SUM(IF(YEAR([2]EnergyCurve!$D$30:$D$300)=YEAR($A14),[2]EnergyCurve!$Q$30:$Q$300))+SUM(IF(YEAR([2]EnergyCurve!$D$30:$D$300)=YEAR($A14),[2]EnergyCurve!$R$30:$R$300))+SUM(IF(YEAR([2]OperatingCurve!$D$30:$D$300)=YEAR($A14),[2]OperatingCurve!$O$30:$O$300))</f>
        <v>2760147.81640625</v>
      </c>
      <c r="D14" s="40" t="n">
        <f aca="false" t="array" ref="D14:D14">SUM(IF(YEAR('[1]Pricing Summary'!$AB$12:$AB$250)=YEAR($A14),'[1]Pricing Summary'!$AO$12:$AO$248))</f>
        <v>5486.63590729873</v>
      </c>
      <c r="E14" s="41" t="n">
        <f aca="false">C14/D14</f>
        <v>503.067428391685</v>
      </c>
      <c r="F14" s="42" t="n">
        <f aca="false" t="array" ref="F14:F14">SUM(IF(YEAR('[1]Pricing Summary'!$AB$12:$AB$250)=YEAR($A14),'[1]Pricing Summary'!$AK$12:$AK$248))/12</f>
        <v>36.5055563857395</v>
      </c>
      <c r="G14" s="42" t="n">
        <f aca="false">VLOOKUP(B14,'[1]Pricing Summary'!P$18:Q$30,2)</f>
        <v>4.96520013902458</v>
      </c>
      <c r="H14" s="43" t="n">
        <f aca="false">F14/G14</f>
        <v>7.35228296213476</v>
      </c>
      <c r="I14" s="43" t="n">
        <v>7.1</v>
      </c>
      <c r="J14" s="44" t="n">
        <f aca="false">H14-I14</f>
        <v>0.252282962134764</v>
      </c>
      <c r="K14" s="45" t="n">
        <f aca="false">E14*24*H14/10000</f>
        <v>8.87686579816593</v>
      </c>
      <c r="L14" s="45" t="n">
        <f aca="false" t="array" ref="L14:L14">-(SUM(IF(YEAR([1]GasPosn!$A$12:$A$188)=YEAR(A14),[1]GasPosn!$D$12:$D$188))*1.055/D14*24+SUM(IF(YEAR([1]GasPosn!$A$329:$A$445)=YEAR(A14),[1]GasPosn!$D$329:$D$445))/D14*24)</f>
        <v>9.32647031881941</v>
      </c>
      <c r="M14" s="46" t="n">
        <f aca="false">L14/K14</f>
        <v>1.05064901631682</v>
      </c>
      <c r="N14" s="47" t="n">
        <v>4</v>
      </c>
      <c r="O14" s="3"/>
      <c r="P14" s="35"/>
      <c r="Q14" s="36"/>
      <c r="R14" s="35"/>
      <c r="S14" s="37"/>
      <c r="T14" s="3"/>
      <c r="U14" s="3"/>
    </row>
    <row r="15" customFormat="false" ht="12.75" hidden="false" customHeight="false" outlineLevel="0" collapsed="false">
      <c r="A15" s="24" t="n">
        <v>40179</v>
      </c>
      <c r="B15" s="38" t="s">
        <v>29</v>
      </c>
      <c r="C15" s="39" t="n">
        <f aca="false" t="array" ref="C15:C15">SUM(IF(YEAR([2]EnergyCurve!$D$30:$D$300)=YEAR($A15),[2]EnergyCurve!$O$30:$O$300))+SUM(IF(YEAR([2]EnergyCurve!$D$30:$D$300)=YEAR($A15),[2]EnergyCurve!$P$30:$P$300))+SUM(IF(YEAR([2]EnergyCurve!$D$30:$D$300)=YEAR($A15),[2]EnergyCurve!$Q$30:$Q$300))+SUM(IF(YEAR([2]EnergyCurve!$D$30:$D$300)=YEAR($A15),[2]EnergyCurve!$R$30:$R$300))+SUM(IF(YEAR([2]OperatingCurve!$D$30:$D$300)=YEAR($A15),[2]OperatingCurve!$O$30:$O$300))</f>
        <v>2607315.05615234</v>
      </c>
      <c r="D15" s="40" t="n">
        <f aca="false" t="array" ref="D15:D15">SUM(IF(YEAR('[1]Pricing Summary'!$AB$12:$AB$250)=YEAR($A15),'[1]Pricing Summary'!$AO$12:$AO$248))</f>
        <v>5128.49252785712</v>
      </c>
      <c r="E15" s="41" t="n">
        <f aca="false">C15/D15</f>
        <v>508.397943838242</v>
      </c>
      <c r="F15" s="42" t="n">
        <f aca="false" t="array" ref="F15:F15">SUM(IF(YEAR('[1]Pricing Summary'!$AB$12:$AB$250)=YEAR($A15),'[1]Pricing Summary'!$AK$12:$AK$248))/12</f>
        <v>36.8651303293062</v>
      </c>
      <c r="G15" s="42" t="n">
        <f aca="false">VLOOKUP(B15,'[1]Pricing Summary'!P$18:Q$30,2)</f>
        <v>5.01458674085823</v>
      </c>
      <c r="H15" s="43" t="n">
        <f aca="false">F15/G15</f>
        <v>7.35157895045143</v>
      </c>
      <c r="I15" s="43" t="n">
        <v>7.14</v>
      </c>
      <c r="J15" s="44" t="n">
        <f aca="false">H15-I15</f>
        <v>0.211578950451431</v>
      </c>
      <c r="K15" s="45" t="n">
        <f aca="false">E15*24*H15/10000</f>
        <v>8.97006629369761</v>
      </c>
      <c r="L15" s="45" t="n">
        <f aca="false" t="array" ref="L15:L15">-(SUM(IF(YEAR([1]GasPosn!$A$12:$A$188)=YEAR(A15),[1]GasPosn!$D$12:$D$188))*1.055/D15*24+SUM(IF(YEAR([1]GasPosn!$A$329:$A$445)=YEAR(A15),[1]GasPosn!$D$329:$D$445))/D15*24)</f>
        <v>9.32732558731932</v>
      </c>
      <c r="M15" s="46" t="n">
        <f aca="false">L15/K15</f>
        <v>1.03982794350948</v>
      </c>
      <c r="N15" s="47" t="n">
        <v>4</v>
      </c>
      <c r="O15" s="3"/>
      <c r="P15" s="35"/>
      <c r="Q15" s="36"/>
      <c r="R15" s="35"/>
      <c r="S15" s="37"/>
      <c r="T15" s="3"/>
      <c r="U15" s="3"/>
    </row>
    <row r="16" customFormat="false" ht="12.75" hidden="false" customHeight="false" outlineLevel="0" collapsed="false">
      <c r="A16" s="24" t="n">
        <v>40544</v>
      </c>
      <c r="B16" s="38" t="s">
        <v>30</v>
      </c>
      <c r="C16" s="39" t="n">
        <f aca="false" t="array" ref="C16:C16">SUM(IF(YEAR([2]EnergyCurve!$D$30:$D$300)=YEAR($A16),[2]EnergyCurve!$O$30:$O$300))+SUM(IF(YEAR([2]EnergyCurve!$D$30:$D$300)=YEAR($A16),[2]EnergyCurve!$P$30:$P$300))+SUM(IF(YEAR([2]EnergyCurve!$D$30:$D$300)=YEAR($A16),[2]EnergyCurve!$Q$30:$Q$300))+SUM(IF(YEAR([2]EnergyCurve!$D$30:$D$300)=YEAR($A16),[2]EnergyCurve!$R$30:$R$300))+SUM(IF(YEAR([2]OperatingCurve!$D$30:$D$300)=YEAR($A16),[2]OperatingCurve!$O$30:$O$300))</f>
        <v>2517379.5065918</v>
      </c>
      <c r="D16" s="40" t="n">
        <f aca="false" t="array" ref="D16:D16">SUM(IF(YEAR('[1]Pricing Summary'!$AB$12:$AB$250)=YEAR($A16),'[1]Pricing Summary'!$AO$12:$AO$248))</f>
        <v>4785.83645465813</v>
      </c>
      <c r="E16" s="41" t="n">
        <f aca="false">C16/D16</f>
        <v>526.006170591473</v>
      </c>
      <c r="F16" s="42" t="n">
        <f aca="false" t="array" ref="F16:F16">SUM(IF(YEAR('[1]Pricing Summary'!$AB$12:$AB$250)=YEAR($A16),'[1]Pricing Summary'!$AK$12:$AK$248))/12</f>
        <v>33.69</v>
      </c>
      <c r="G16" s="42" t="n">
        <f aca="false">VLOOKUP(B16,'[1]Pricing Summary'!P$18:Q$30,2)</f>
        <v>5.1504056947202</v>
      </c>
      <c r="H16" s="43" t="n">
        <f aca="false">F16/G16</f>
        <v>6.5412322828348</v>
      </c>
      <c r="I16" s="43" t="n">
        <v>7.11</v>
      </c>
      <c r="J16" s="44" t="n">
        <f aca="false">H16-I16</f>
        <v>-0.568767717165197</v>
      </c>
      <c r="K16" s="45" t="n">
        <f aca="false">E16*24*H16/10000</f>
        <v>8.25774850570381</v>
      </c>
      <c r="L16" s="45" t="n">
        <f aca="false" t="array" ref="L16:L16">-(SUM(IF(YEAR([1]GasPosn!$A$12:$A$188)=YEAR(A16),[1]GasPosn!$D$12:$D$188))*1.055/D16*24+SUM(IF(YEAR([1]GasPosn!$A$329:$A$445)=YEAR(A16),[1]GasPosn!$D$329:$D$445))/D16*24)</f>
        <v>1.06086019303095</v>
      </c>
      <c r="M16" s="46" t="n">
        <f aca="false">L16/K16</f>
        <v>0.128468455087751</v>
      </c>
      <c r="N16" s="47" t="n">
        <v>0</v>
      </c>
      <c r="O16" s="3"/>
      <c r="P16" s="35"/>
      <c r="Q16" s="36"/>
      <c r="R16" s="35"/>
      <c r="S16" s="37"/>
      <c r="T16" s="3"/>
      <c r="U16" s="3"/>
    </row>
    <row r="17" customFormat="false" ht="12.75" hidden="false" customHeight="false" outlineLevel="0" collapsed="false">
      <c r="A17" s="24" t="n">
        <v>40909</v>
      </c>
      <c r="B17" s="38" t="s">
        <v>31</v>
      </c>
      <c r="C17" s="39" t="n">
        <f aca="false" t="array" ref="C17:C17">SUM(IF(YEAR([2]EnergyCurve!$D$30:$D$300)=YEAR($A17),[2]EnergyCurve!$O$30:$O$300))+SUM(IF(YEAR([2]EnergyCurve!$D$30:$D$300)=YEAR($A17),[2]EnergyCurve!$P$30:$P$300))+SUM(IF(YEAR([2]EnergyCurve!$D$30:$D$300)=YEAR($A17),[2]EnergyCurve!$Q$30:$Q$300))+SUM(IF(YEAR([2]EnergyCurve!$D$30:$D$300)=YEAR($A17),[2]EnergyCurve!$R$30:$R$300))+SUM(IF(YEAR([2]OperatingCurve!$D$30:$D$300)=YEAR($A17),[2]OperatingCurve!$O$30:$O$300))</f>
        <v>2359969.47973633</v>
      </c>
      <c r="D17" s="40" t="n">
        <f aca="false" t="array" ref="D17:D17">SUM(IF(YEAR('[1]Pricing Summary'!$AB$12:$AB$250)=YEAR($A17),'[1]Pricing Summary'!$AO$12:$AO$248))</f>
        <v>4485.36858909598</v>
      </c>
      <c r="E17" s="41" t="n">
        <f aca="false">C17/D17</f>
        <v>526.148394019047</v>
      </c>
      <c r="F17" s="42" t="n">
        <f aca="false" t="array" ref="F17:F17">SUM(IF(YEAR('[1]Pricing Summary'!$AB$12:$AB$250)=YEAR($A17),'[1]Pricing Summary'!$AK$12:$AK$248))/12</f>
        <v>33.69</v>
      </c>
      <c r="G17" s="42" t="n">
        <f aca="false">VLOOKUP(B17,'[1]Pricing Summary'!P$18:Q$30,2)</f>
        <v>5.22772600114498</v>
      </c>
      <c r="H17" s="43" t="n">
        <f aca="false">F17/G17</f>
        <v>6.4444846559711</v>
      </c>
      <c r="I17" s="43" t="n">
        <v>7.08</v>
      </c>
      <c r="J17" s="44" t="n">
        <f aca="false">H17-I17</f>
        <v>-0.635515344028899</v>
      </c>
      <c r="K17" s="45" t="n">
        <f aca="false">E17*24*H17/10000</f>
        <v>8.137812604847</v>
      </c>
      <c r="L17" s="45" t="n">
        <f aca="false" t="array" ref="L17:L17">-(SUM(IF(YEAR([1]GasPosn!$A$12:$A$188)=YEAR(A17),[1]GasPosn!$D$12:$D$188))*1.055/D17*24+SUM(IF(YEAR([1]GasPosn!$A$329:$A$445)=YEAR(A17),[1]GasPosn!$D$329:$D$445))/D17*24)</f>
        <v>1.0609356161591</v>
      </c>
      <c r="M17" s="46" t="n">
        <f aca="false">L17/K17</f>
        <v>0.130371104334252</v>
      </c>
      <c r="N17" s="47" t="n">
        <v>0</v>
      </c>
      <c r="O17" s="3"/>
      <c r="P17" s="35"/>
      <c r="Q17" s="36"/>
      <c r="R17" s="35"/>
      <c r="S17" s="37"/>
      <c r="T17" s="3"/>
      <c r="U17" s="3"/>
    </row>
    <row r="18" customFormat="false" ht="12.75" hidden="false" customHeight="false" outlineLevel="0" collapsed="false">
      <c r="A18" s="24" t="n">
        <v>41275</v>
      </c>
      <c r="B18" s="38" t="s">
        <v>32</v>
      </c>
      <c r="C18" s="39" t="n">
        <f aca="false" t="array" ref="C18:C18">SUM(IF(YEAR([2]EnergyCurve!$D$30:$D$300)=YEAR($A18),[2]EnergyCurve!$O$30:$O$300))+SUM(IF(YEAR([2]EnergyCurve!$D$30:$D$300)=YEAR($A18),[2]EnergyCurve!$P$30:$P$300))+SUM(IF(YEAR([2]EnergyCurve!$D$30:$D$300)=YEAR($A18),[2]EnergyCurve!$Q$30:$Q$300))+SUM(IF(YEAR([2]EnergyCurve!$D$30:$D$300)=YEAR($A18),[2]EnergyCurve!$R$30:$R$300))+SUM(IF(YEAR([2]OperatingCurve!$D$30:$D$300)=YEAR($A18),[2]OperatingCurve!$O$30:$O$300))</f>
        <v>2190365.93505859</v>
      </c>
      <c r="D18" s="40" t="n">
        <f aca="false" t="array" ref="D18:D18">SUM(IF(YEAR('[1]Pricing Summary'!$AB$12:$AB$250)=YEAR($A18),'[1]Pricing Summary'!$AO$12:$AO$248))</f>
        <v>4179.51986701645</v>
      </c>
      <c r="E18" s="41" t="n">
        <f aca="false">C18/D18</f>
        <v>524.071186344709</v>
      </c>
      <c r="F18" s="42" t="n">
        <f aca="false" t="array" ref="F18:F18">SUM(IF(YEAR('[1]Pricing Summary'!$AB$12:$AB$250)=YEAR($A18),'[1]Pricing Summary'!$AK$12:$AK$248))/12</f>
        <v>33.69</v>
      </c>
      <c r="G18" s="42" t="n">
        <f aca="false">VLOOKUP(B18,'[1]Pricing Summary'!P$18:Q$30,2)</f>
        <v>5.30317046795778</v>
      </c>
      <c r="H18" s="43" t="n">
        <f aca="false">F18/G18</f>
        <v>6.35280351698251</v>
      </c>
      <c r="I18" s="43" t="n">
        <v>7.04</v>
      </c>
      <c r="J18" s="44" t="n">
        <f aca="false">H18-I18</f>
        <v>-0.687196483017488</v>
      </c>
      <c r="K18" s="45" t="n">
        <f aca="false">E18*24*H18/10000</f>
        <v>7.99037106182368</v>
      </c>
      <c r="L18" s="45" t="n">
        <f aca="false" t="array" ref="L18:L18">-(SUM(IF(YEAR([1]GasPosn!$A$12:$A$188)=YEAR(A18),[1]GasPosn!$D$12:$D$188))*1.055/D18*24+SUM(IF(YEAR([1]GasPosn!$A$329:$A$445)=YEAR(A18),[1]GasPosn!$D$329:$D$445))/D18*24)</f>
        <v>1.06097673638228</v>
      </c>
      <c r="M18" s="46" t="n">
        <f aca="false">L18/K18</f>
        <v>0.132781910648856</v>
      </c>
      <c r="N18" s="47" t="n">
        <v>0</v>
      </c>
      <c r="O18" s="3"/>
      <c r="P18" s="35"/>
      <c r="Q18" s="36"/>
      <c r="R18" s="35"/>
      <c r="S18" s="37"/>
      <c r="T18" s="3"/>
      <c r="U18" s="3"/>
    </row>
    <row r="19" customFormat="false" ht="12.75" hidden="false" customHeight="false" outlineLevel="0" collapsed="false">
      <c r="A19" s="24" t="n">
        <v>41640</v>
      </c>
      <c r="B19" s="38" t="s">
        <v>33</v>
      </c>
      <c r="C19" s="39" t="n">
        <f aca="false" t="array" ref="C19:C19">SUM(IF(YEAR([2]EnergyCurve!$D$30:$D$300)=YEAR($A19),[2]EnergyCurve!$O$30:$O$300))+SUM(IF(YEAR([2]EnergyCurve!$D$30:$D$300)=YEAR($A19),[2]EnergyCurve!$P$30:$P$300))+SUM(IF(YEAR([2]EnergyCurve!$D$30:$D$300)=YEAR($A19),[2]EnergyCurve!$Q$30:$Q$300))+SUM(IF(YEAR([2]EnergyCurve!$D$30:$D$300)=YEAR($A19),[2]EnergyCurve!$R$30:$R$300))+SUM(IF(YEAR([2]OperatingCurve!$D$30:$D$300)=YEAR($A19),[2]OperatingCurve!$O$30:$O$300))</f>
        <v>2044283.22851563</v>
      </c>
      <c r="D19" s="40" t="n">
        <f aca="false" t="array" ref="D19:D19">SUM(IF(YEAR('[1]Pricing Summary'!$AB$12:$AB$250)=YEAR($A19),'[1]Pricing Summary'!$AO$12:$AO$248))</f>
        <v>3901.18973726165</v>
      </c>
      <c r="E19" s="41" t="n">
        <f aca="false">C19/D19</f>
        <v>524.015330243989</v>
      </c>
      <c r="F19" s="42" t="n">
        <f aca="false" t="array" ref="F19:F19">SUM(IF(YEAR('[1]Pricing Summary'!$AB$12:$AB$250)=YEAR($A19),'[1]Pricing Summary'!$AK$12:$AK$248))/12</f>
        <v>33.69</v>
      </c>
      <c r="G19" s="42" t="n">
        <f aca="false">VLOOKUP(B19,'[1]Pricing Summary'!P$18:Q$36,2)</f>
        <v>5.38165975500977</v>
      </c>
      <c r="H19" s="43" t="n">
        <f aca="false">F19/G19</f>
        <v>6.26015049885643</v>
      </c>
      <c r="I19" s="43" t="n">
        <v>7.03</v>
      </c>
      <c r="J19" s="44" t="n">
        <f aca="false">H19-I19</f>
        <v>-0.769849501143567</v>
      </c>
      <c r="K19" s="45" t="n">
        <f aca="false">E19*24*H19/10000</f>
        <v>7.87299559448479</v>
      </c>
      <c r="L19" s="45" t="n">
        <f aca="false" t="array" ref="L19:L19">-(SUM(IF(YEAR([1]GasPosn!$A$12:$A$188)=YEAR(A19),[1]GasPosn!$D$12:$D$188))*1.055/D19*24+SUM(IF(YEAR([1]GasPosn!$A$329:$A$445)=YEAR(A19),[1]GasPosn!$D$329:$D$445))/D19*24)</f>
        <v>1.06103093484735</v>
      </c>
      <c r="M19" s="46" t="n">
        <f aca="false">L19/K19</f>
        <v>0.134768389250798</v>
      </c>
      <c r="N19" s="47" t="n">
        <v>0</v>
      </c>
      <c r="O19" s="3"/>
      <c r="P19" s="35"/>
      <c r="Q19" s="36"/>
      <c r="R19" s="35"/>
      <c r="S19" s="37"/>
      <c r="T19" s="3"/>
      <c r="U19" s="3"/>
    </row>
    <row r="20" customFormat="false" ht="12.75" hidden="false" customHeight="false" outlineLevel="0" collapsed="false">
      <c r="A20" s="24" t="n">
        <v>42005</v>
      </c>
      <c r="B20" s="38" t="s">
        <v>34</v>
      </c>
      <c r="C20" s="39" t="n">
        <f aca="false" t="array" ref="C20:C20">SUM(IF(YEAR([2]EnergyCurve!$D$30:$D$300)=YEAR($A20),[2]EnergyCurve!$O$30:$O$300))+SUM(IF(YEAR([2]EnergyCurve!$D$30:$D$300)=YEAR($A20),[2]EnergyCurve!$P$30:$P$300))+SUM(IF(YEAR([2]EnergyCurve!$D$30:$D$300)=YEAR($A20),[2]EnergyCurve!$Q$30:$Q$300))+SUM(IF(YEAR([2]EnergyCurve!$D$30:$D$300)=YEAR($A20),[2]EnergyCurve!$R$30:$R$300))+SUM(IF(YEAR([2]OperatingCurve!$D$30:$D$300)=YEAR($A20),[2]OperatingCurve!$O$30:$O$300))</f>
        <v>1906520.77392578</v>
      </c>
      <c r="D20" s="40" t="n">
        <f aca="false" t="array" ref="D20:D20">SUM(IF(YEAR('[1]Pricing Summary'!$AB$12:$AB$250)=YEAR($A20),'[1]Pricing Summary'!$AO$12:$AO$248))</f>
        <v>3637.34293476213</v>
      </c>
      <c r="E20" s="41" t="n">
        <f aca="false">C20/D20</f>
        <v>524.152054980887</v>
      </c>
      <c r="F20" s="42" t="n">
        <f aca="false" t="array" ref="F20:F20">SUM(IF(YEAR('[1]Pricing Summary'!$AB$12:$AB$250)=YEAR($A20),'[1]Pricing Summary'!$AK$12:$AK$248))/12</f>
        <v>33.69</v>
      </c>
      <c r="G20" s="42" t="n">
        <f aca="false">VLOOKUP(B20,'[1]Pricing Summary'!P$18:Q$36,2)</f>
        <v>5.47237848423932</v>
      </c>
      <c r="H20" s="43" t="n">
        <f aca="false">F20/G20</f>
        <v>6.15637242508511</v>
      </c>
      <c r="I20" s="43" t="n">
        <v>7</v>
      </c>
      <c r="J20" s="44" t="n">
        <f aca="false">H20-I20</f>
        <v>-0.843627574914892</v>
      </c>
      <c r="K20" s="45" t="n">
        <f aca="false">E20*24*H20/10000</f>
        <v>7.74450061880647</v>
      </c>
      <c r="L20" s="45" t="n">
        <f aca="false" t="array" ref="L20:L20">-(SUM(IF(YEAR([1]GasPosn!$A$12:$A$188)=YEAR(A20),[1]GasPosn!$D$12:$D$188))*1.055/D20*24+SUM(IF(YEAR([1]GasPosn!$A$329:$A$445)=YEAR(A20),[1]GasPosn!$D$329:$D$445))/D20*24)</f>
        <v>1.06108512077627</v>
      </c>
      <c r="M20" s="46" t="n">
        <f aca="false">L20/K20</f>
        <v>0.137011432112172</v>
      </c>
      <c r="N20" s="47" t="n">
        <v>0</v>
      </c>
      <c r="O20" s="3"/>
      <c r="P20" s="35"/>
      <c r="Q20" s="36"/>
      <c r="R20" s="35"/>
      <c r="S20" s="37"/>
      <c r="T20" s="3"/>
      <c r="U20" s="3"/>
    </row>
    <row r="21" customFormat="false" ht="12.75" hidden="false" customHeight="false" outlineLevel="0" collapsed="false">
      <c r="A21" s="24" t="n">
        <v>42370</v>
      </c>
      <c r="B21" s="38" t="s">
        <v>35</v>
      </c>
      <c r="C21" s="39" t="n">
        <f aca="false" t="array" ref="C21:C21">SUM(IF(YEAR([2]EnergyCurve!$D$30:$D$300)=YEAR($A21),[2]EnergyCurve!$O$30:$O$300))+SUM(IF(YEAR([2]EnergyCurve!$D$30:$D$300)=YEAR($A21),[2]EnergyCurve!$P$30:$P$300))+SUM(IF(YEAR([2]EnergyCurve!$D$30:$D$300)=YEAR($A21),[2]EnergyCurve!$Q$30:$Q$300))+SUM(IF(YEAR([2]EnergyCurve!$D$30:$D$300)=YEAR($A21),[2]EnergyCurve!$R$30:$R$300))+SUM(IF(YEAR([2]OperatingCurve!$D$30:$D$300)=YEAR($A21),[2]OperatingCurve!$O$30:$O$300))</f>
        <v>1779527.64550781</v>
      </c>
      <c r="D21" s="40" t="n">
        <f aca="false" t="array" ref="D21:D21">SUM(IF(YEAR('[1]Pricing Summary'!$AB$12:$AB$250)=YEAR($A21),'[1]Pricing Summary'!$AO$12:$AO$248))</f>
        <v>3398.12520843823</v>
      </c>
      <c r="E21" s="41" t="n">
        <f aca="false">C21/D21</f>
        <v>523.679245570141</v>
      </c>
      <c r="F21" s="42" t="n">
        <f aca="false" t="array" ref="F21:F21">SUM(IF(YEAR('[1]Pricing Summary'!$AB$12:$AB$250)=YEAR($A21),'[1]Pricing Summary'!$AK$12:$AK$248))/12</f>
        <v>33.69</v>
      </c>
      <c r="G21" s="42" t="n">
        <f aca="false">VLOOKUP(B21,'[1]Pricing Summary'!P$18:Q$36,2)</f>
        <v>5.61380910843407</v>
      </c>
      <c r="H21" s="43" t="n">
        <f aca="false">F21/G21</f>
        <v>6.00127281659521</v>
      </c>
      <c r="I21" s="43" t="n">
        <v>7</v>
      </c>
      <c r="J21" s="44" t="n">
        <f aca="false">H21-I21</f>
        <v>-0.998727183404789</v>
      </c>
      <c r="K21" s="45" t="n">
        <f aca="false">E21*24*H21/10000</f>
        <v>7.54258085053242</v>
      </c>
      <c r="L21" s="48" t="n">
        <f aca="false" t="array" ref="L21:L21">-(SUM(IF(YEAR([1]GasPosn!$A$12:$A$188)=YEAR(A21),[1]GasPosn!$D$12:$D$188))*1.055/D21*24+SUM(IF(YEAR([1]GasPosn!$A$329:$A$445)=YEAR(A21),[1]GasPosn!$D$329:$D$445))/D21*24)</f>
        <v>-0</v>
      </c>
      <c r="M21" s="46" t="n">
        <f aca="false">L21/K21</f>
        <v>-0</v>
      </c>
      <c r="N21" s="47" t="n">
        <v>0</v>
      </c>
      <c r="O21" s="3"/>
      <c r="P21" s="35"/>
      <c r="Q21" s="36"/>
      <c r="R21" s="35"/>
      <c r="S21" s="37"/>
      <c r="T21" s="3"/>
      <c r="U21" s="3"/>
    </row>
    <row r="22" customFormat="false" ht="12.75" hidden="false" customHeight="false" outlineLevel="0" collapsed="false">
      <c r="A22" s="24" t="n">
        <v>42736</v>
      </c>
      <c r="B22" s="38" t="s">
        <v>36</v>
      </c>
      <c r="C22" s="39" t="n">
        <f aca="false" t="array" ref="C22:C22">SUM(IF(YEAR([2]EnergyCurve!$D$30:$D$300)=YEAR($A22),[2]EnergyCurve!$O$30:$O$300))+SUM(IF(YEAR([2]EnergyCurve!$D$30:$D$300)=YEAR($A22),[2]EnergyCurve!$P$30:$P$300))+SUM(IF(YEAR([2]EnergyCurve!$D$30:$D$300)=YEAR($A22),[2]EnergyCurve!$Q$30:$Q$300))+SUM(IF(YEAR([2]EnergyCurve!$D$30:$D$300)=YEAR($A22),[2]EnergyCurve!$R$30:$R$300))+SUM(IF(YEAR([2]OperatingCurve!$D$30:$D$300)=YEAR($A22),[2]OperatingCurve!$O$30:$O$300))</f>
        <v>1656119.5871582</v>
      </c>
      <c r="D22" s="40" t="n">
        <f aca="false" t="array" ref="D22:D22">SUM(IF(YEAR('[1]Pricing Summary'!$AB$12:$AB$250)=YEAR($A22),'[1]Pricing Summary'!$AO$12:$AO$248))</f>
        <v>3169.33369031337</v>
      </c>
      <c r="E22" s="41" t="n">
        <f aca="false">C22/D22</f>
        <v>522.545035955003</v>
      </c>
      <c r="F22" s="42" t="n">
        <f aca="false" t="array" ref="F22:F22">SUM(IF(YEAR('[1]Pricing Summary'!$AB$12:$AB$250)=YEAR($A22),'[1]Pricing Summary'!$AK$12:$AK$248))/12</f>
        <v>33.69</v>
      </c>
      <c r="G22" s="42" t="n">
        <f aca="false">VLOOKUP(B22,'[1]Pricing Summary'!P$18:Q$36,2)</f>
        <v>5.72820719557899</v>
      </c>
      <c r="H22" s="43" t="n">
        <f aca="false">F22/G22</f>
        <v>5.88142133301355</v>
      </c>
      <c r="I22" s="43" t="n">
        <v>7</v>
      </c>
      <c r="J22" s="44" t="n">
        <f aca="false">H22-I22</f>
        <v>-1.11857866698645</v>
      </c>
      <c r="K22" s="45" t="n">
        <f aca="false">E22*24*H22/10000</f>
        <v>7.3759380526226</v>
      </c>
      <c r="L22" s="48" t="n">
        <f aca="false" t="array" ref="L22:L22">-(SUM(IF(YEAR([1]GasPosn!$A$12:$A$188)=YEAR(A22),[1]GasPosn!$D$12:$D$188))*1.055/D22*24+SUM(IF(YEAR([1]GasPosn!$A$329:$A$445)=YEAR(A22),[1]GasPosn!$D$329:$D$445))/D22*24)</f>
        <v>-0</v>
      </c>
      <c r="M22" s="46" t="n">
        <f aca="false">L22/K22</f>
        <v>-0</v>
      </c>
      <c r="N22" s="47" t="n">
        <v>0</v>
      </c>
      <c r="O22" s="3"/>
      <c r="P22" s="35"/>
      <c r="Q22" s="36"/>
      <c r="R22" s="35"/>
      <c r="S22" s="37"/>
      <c r="T22" s="3"/>
      <c r="U22" s="3"/>
    </row>
    <row r="23" customFormat="false" ht="12.75" hidden="false" customHeight="false" outlineLevel="0" collapsed="false">
      <c r="A23" s="24" t="n">
        <v>43101</v>
      </c>
      <c r="B23" s="38" t="s">
        <v>37</v>
      </c>
      <c r="C23" s="39" t="n">
        <f aca="false" t="array" ref="C23:C23">SUM(IF(YEAR([2]EnergyCurve!$D$30:$D$300)=YEAR($A23),[2]EnergyCurve!$O$30:$O$300))+SUM(IF(YEAR([2]EnergyCurve!$D$30:$D$300)=YEAR($A23),[2]EnergyCurve!$P$30:$P$300))+SUM(IF(YEAR([2]EnergyCurve!$D$30:$D$300)=YEAR($A23),[2]EnergyCurve!$Q$30:$Q$300))+SUM(IF(YEAR([2]EnergyCurve!$D$30:$D$300)=YEAR($A23),[2]EnergyCurve!$R$30:$R$300))+SUM(IF(YEAR([2]OperatingCurve!$D$30:$D$300)=YEAR($A23),[2]OperatingCurve!$O$30:$O$300))</f>
        <v>1550101.78881836</v>
      </c>
      <c r="D23" s="40" t="n">
        <f aca="false" t="array" ref="D23:D23">SUM(IF(YEAR('[1]Pricing Summary'!$AB$12:$AB$250)=YEAR($A23),'[1]Pricing Summary'!$AO$12:$AO$248))</f>
        <v>2966.74376446338</v>
      </c>
      <c r="E23" s="41" t="n">
        <f aca="false">C23/D23</f>
        <v>522.492642400055</v>
      </c>
      <c r="F23" s="42" t="n">
        <f aca="false" t="array" ref="F23:F23">SUM(IF(YEAR('[1]Pricing Summary'!$AB$12:$AB$250)=YEAR($A23),'[1]Pricing Summary'!$AK$12:$AK$248))/12</f>
        <v>33.69</v>
      </c>
      <c r="G23" s="42" t="n">
        <f aca="false">VLOOKUP(B23,'[1]Pricing Summary'!P$18:Q$36,2)</f>
        <v>5.83387985198295</v>
      </c>
      <c r="H23" s="43" t="n">
        <f aca="false">F23/G23</f>
        <v>5.77488752850279</v>
      </c>
      <c r="I23" s="43" t="n">
        <v>7</v>
      </c>
      <c r="J23" s="44" t="n">
        <f aca="false">H23-I23</f>
        <v>-1.22511247149721</v>
      </c>
      <c r="K23" s="45" t="n">
        <f aca="false">E23*24*H23/10000</f>
        <v>7.24160698639331</v>
      </c>
      <c r="L23" s="48" t="n">
        <f aca="false" t="array" ref="L23:L23">-(SUM(IF(YEAR([1]GasPosn!$A$12:$A$188)=YEAR(A23),[1]GasPosn!$D$12:$D$188))*1.055/D23*24+SUM(IF(YEAR([1]GasPosn!$A$329:$A$445)=YEAR(A23),[1]GasPosn!$D$329:$D$445))/D23*24)</f>
        <v>-0</v>
      </c>
      <c r="M23" s="46" t="n">
        <f aca="false">L23/K23</f>
        <v>-0</v>
      </c>
      <c r="N23" s="47" t="n">
        <v>0</v>
      </c>
      <c r="O23" s="3"/>
      <c r="P23" s="35"/>
      <c r="Q23" s="36"/>
      <c r="R23" s="35"/>
      <c r="S23" s="37"/>
      <c r="T23" s="3"/>
      <c r="U23" s="3"/>
    </row>
    <row r="24" customFormat="false" ht="12.75" hidden="false" customHeight="false" outlineLevel="0" collapsed="false">
      <c r="A24" s="24" t="n">
        <v>43466</v>
      </c>
      <c r="B24" s="38" t="s">
        <v>38</v>
      </c>
      <c r="C24" s="39" t="n">
        <f aca="false" t="array" ref="C24:C24">SUM(IF(YEAR([2]EnergyCurve!$D$30:$D$300)=YEAR($A24),[2]EnergyCurve!$O$30:$O$300))+SUM(IF(YEAR([2]EnergyCurve!$D$30:$D$300)=YEAR($A24),[2]EnergyCurve!$P$30:$P$300))+SUM(IF(YEAR([2]EnergyCurve!$D$30:$D$300)=YEAR($A24),[2]EnergyCurve!$Q$30:$Q$300))+SUM(IF(YEAR([2]EnergyCurve!$D$30:$D$300)=YEAR($A24),[2]EnergyCurve!$R$30:$R$300))+SUM(IF(YEAR([2]OperatingCurve!$D$30:$D$300)=YEAR($A24),[2]OperatingCurve!$O$30:$O$300))</f>
        <v>1406364.26159668</v>
      </c>
      <c r="D24" s="40" t="n">
        <f aca="false" t="array" ref="D24:D24">SUM(IF(YEAR('[1]Pricing Summary'!$AB$12:$AB$250)=YEAR($A24),'[1]Pricing Summary'!$AO$12:$AO$248))</f>
        <v>2776.28003147497</v>
      </c>
      <c r="E24" s="41" t="n">
        <f aca="false">C24/D24</f>
        <v>506.564267888175</v>
      </c>
      <c r="F24" s="42" t="n">
        <f aca="false" t="array" ref="F24:F24">SUM(IF(YEAR('[1]Pricing Summary'!$AB$12:$AB$250)=YEAR($A24),'[1]Pricing Summary'!$AK$12:$AK$248))/12</f>
        <v>33.69</v>
      </c>
      <c r="G24" s="42" t="n">
        <f aca="false">VLOOKUP(B24,'[1]Pricing Summary'!P$18:Q$36,2)</f>
        <v>5.93596988811166</v>
      </c>
      <c r="H24" s="43" t="n">
        <f aca="false">F24/G24</f>
        <v>5.67556787433728</v>
      </c>
      <c r="I24" s="43" t="n">
        <v>7</v>
      </c>
      <c r="J24" s="44" t="n">
        <f aca="false">H24-I24</f>
        <v>-1.32443212566272</v>
      </c>
      <c r="K24" s="45" t="n">
        <f aca="false">E24*24*H24/10000</f>
        <v>6.90009572427195</v>
      </c>
      <c r="L24" s="48" t="n">
        <f aca="false" t="array" ref="L24:L24">-(SUM(IF(YEAR([1]GasPosn!$A$12:$A$188)=YEAR(A24),[1]GasPosn!$D$12:$D$188))*1.055/D24*24+SUM(IF(YEAR([1]GasPosn!$A$329:$A$445)=YEAR(A24),[1]GasPosn!$D$329:$D$445))/D24*24)</f>
        <v>-0</v>
      </c>
      <c r="M24" s="46" t="n">
        <f aca="false">L24/K24</f>
        <v>-0</v>
      </c>
      <c r="N24" s="47" t="n">
        <v>0</v>
      </c>
      <c r="O24" s="3"/>
      <c r="P24" s="35"/>
      <c r="Q24" s="36"/>
      <c r="R24" s="35"/>
      <c r="S24" s="37"/>
      <c r="T24" s="3"/>
      <c r="U24" s="3"/>
    </row>
    <row r="25" customFormat="false" ht="13.5" hidden="false" customHeight="false" outlineLevel="0" collapsed="false">
      <c r="A25" s="24" t="n">
        <v>43831</v>
      </c>
      <c r="B25" s="49" t="s">
        <v>39</v>
      </c>
      <c r="C25" s="50" t="n">
        <f aca="false" t="array" ref="C25:C25">SUM(IF(YEAR([2]EnergyCurve!$D$30:$D$300)=YEAR($A25),[2]EnergyCurve!$O$30:$O$300))+SUM(IF(YEAR([2]EnergyCurve!$D$30:$D$300)=YEAR($A25),[2]EnergyCurve!$P$30:$P$300))+SUM(IF(YEAR([2]EnergyCurve!$D$30:$D$300)=YEAR($A25),[2]EnergyCurve!$Q$30:$Q$300))+SUM(IF(YEAR([2]EnergyCurve!$D$30:$D$300)=YEAR($A25),[2]EnergyCurve!$R$30:$R$300))+SUM(IF(YEAR([2]OperatingCurve!$D$30:$D$300)=YEAR($A25),[2]OperatingCurve!$O$30:$O$300))</f>
        <v>1305709.10351563</v>
      </c>
      <c r="D25" s="51" t="n">
        <f aca="false" t="array" ref="D25:D25">SUM(IF(YEAR('[1]Pricing Summary'!$AB$12:$AB$250)=YEAR($A25),'[1]Pricing Summary'!$AO$12:$AO$248))</f>
        <v>2604.13718981453</v>
      </c>
      <c r="E25" s="52" t="n">
        <f aca="false">C25/D25</f>
        <v>501.397971129402</v>
      </c>
      <c r="F25" s="53" t="n">
        <f aca="false" t="array" ref="F25:F25">SUM(IF(YEAR('[1]Pricing Summary'!$AB$12:$AB$250)=YEAR($A25),'[1]Pricing Summary'!$AK$12:$AK$248))/12</f>
        <v>33.69</v>
      </c>
      <c r="G25" s="53" t="n">
        <f aca="false">VLOOKUP(B25,'[1]Pricing Summary'!P$18:Q$36,2)</f>
        <v>6.03524624235728</v>
      </c>
      <c r="H25" s="54" t="n">
        <f aca="false">F25/G25</f>
        <v>5.58220802385043</v>
      </c>
      <c r="I25" s="54" t="n">
        <v>7</v>
      </c>
      <c r="J25" s="55" t="n">
        <f aca="false">H25-I25</f>
        <v>-1.41779197614957</v>
      </c>
      <c r="K25" s="56" t="n">
        <f aca="false">E25*24*H25/10000</f>
        <v>6.7173786661941</v>
      </c>
      <c r="L25" s="57" t="n">
        <f aca="false" t="array" ref="L25:L25">-(SUM(IF(YEAR([1]GasPosn!$A$12:$A$188)=YEAR(A25),[1]GasPosn!$D$12:$D$188))*1.055/D25*24+SUM(IF(YEAR([1]GasPosn!$A$329:$A$445)=YEAR(A25),[1]GasPosn!$D$329:$D$445))/D25*24)</f>
        <v>-0</v>
      </c>
      <c r="M25" s="58" t="n">
        <f aca="false">L25/K25</f>
        <v>-0</v>
      </c>
      <c r="N25" s="59" t="n">
        <v>0</v>
      </c>
      <c r="O25" s="3"/>
      <c r="P25" s="35"/>
      <c r="Q25" s="36"/>
      <c r="R25" s="35"/>
      <c r="S25" s="37"/>
      <c r="T25" s="3"/>
      <c r="U25" s="3"/>
    </row>
    <row r="26" customFormat="false" ht="13.5" hidden="false" customHeight="false" outlineLevel="0" collapsed="false">
      <c r="B26" s="16" t="s">
        <v>40</v>
      </c>
      <c r="C26" s="60" t="n">
        <f aca="false">SUM(C7:C25)</f>
        <v>47070071.0356048</v>
      </c>
      <c r="D26" s="18"/>
      <c r="E26" s="18"/>
      <c r="F26" s="18"/>
      <c r="G26" s="18"/>
      <c r="H26" s="18"/>
      <c r="I26" s="18"/>
      <c r="J26" s="18"/>
      <c r="K26" s="61" t="n">
        <f aca="false">SUM(K7:K25)*365</f>
        <v>58011.624294502</v>
      </c>
      <c r="L26" s="62" t="n">
        <f aca="false">SUM(L7:L25)*365</f>
        <v>34071.2146309367</v>
      </c>
      <c r="M26" s="63" t="n">
        <f aca="false">L26/K26</f>
        <v>0.587317025601122</v>
      </c>
      <c r="N26" s="64"/>
      <c r="O26" s="3"/>
      <c r="P26" s="3"/>
      <c r="Q26" s="65"/>
      <c r="R26" s="23"/>
      <c r="S26" s="64"/>
      <c r="T26" s="3"/>
      <c r="U26" s="3"/>
    </row>
    <row r="27" customFormat="false" ht="12.75" hidden="false" customHeight="false" outlineLevel="0" collapsed="false">
      <c r="O27" s="3"/>
      <c r="P27" s="3"/>
      <c r="Q27" s="3"/>
      <c r="R27" s="3"/>
      <c r="S27" s="3"/>
      <c r="T27" s="3"/>
      <c r="U27" s="3"/>
    </row>
    <row r="28" customFormat="false" ht="12.75" hidden="false" customHeight="false" outlineLevel="0" collapsed="false">
      <c r="B28" s="0" t="s">
        <v>41</v>
      </c>
      <c r="O28" s="3"/>
      <c r="P28" s="3"/>
      <c r="Q28" s="3"/>
      <c r="R28" s="3"/>
      <c r="S28" s="3"/>
      <c r="T28" s="3"/>
      <c r="U28" s="3"/>
    </row>
    <row r="29" customFormat="false" ht="12.75" hidden="false" customHeight="false" outlineLevel="0" collapsed="false">
      <c r="O29" s="3"/>
      <c r="P29" s="3"/>
      <c r="Q29" s="3"/>
      <c r="R29" s="3"/>
      <c r="S29" s="3"/>
      <c r="T29" s="3"/>
      <c r="U29" s="3"/>
    </row>
    <row r="30" customFormat="false" ht="12.75" hidden="false" customHeight="false" outlineLevel="0" collapsed="false">
      <c r="O30" s="3"/>
      <c r="P30" s="3"/>
      <c r="Q30" s="3"/>
      <c r="R30" s="3"/>
      <c r="S30" s="3"/>
      <c r="T30" s="3"/>
      <c r="U30" s="3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sheetData/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2001-03-28T14:25:32Z</dcterms:created>
  <dc:creator>s_mcrouch</dc:creator>
  <dc:description/>
  <dc:language>en-US</dc:language>
  <cp:lastModifiedBy>s_mcrouch</cp:lastModifiedBy>
  <cp:lastPrinted>2001-05-22T13:28:16Z</cp:lastPrinted>
  <cp:revision>0</cp:revision>
  <dc:subject/>
  <dc:title/>
</cp:coreProperties>
</file>