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Allocations" sheetId="3" state="visible" r:id="rId5"/>
    <sheet name="Pctgs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<sst xmlns="http://schemas.openxmlformats.org/spreadsheetml/2006/main" count="613" uniqueCount="113">
  <si>
    <t xml:space="preserve">Managing Director</t>
  </si>
  <si>
    <t xml:space="preserve">Vice President</t>
  </si>
  <si>
    <t xml:space="preserve">Director</t>
  </si>
  <si>
    <t xml:space="preserve">Manager</t>
  </si>
  <si>
    <t xml:space="preserve">Associate </t>
  </si>
  <si>
    <t xml:space="preserve">Analyst</t>
  </si>
  <si>
    <t xml:space="preserve">Assistant</t>
  </si>
  <si>
    <t xml:space="preserve">Specialist</t>
  </si>
  <si>
    <t xml:space="preserve">Part-Time</t>
  </si>
  <si>
    <t xml:space="preserve">Vacant</t>
  </si>
  <si>
    <t xml:space="preserve">VK</t>
  </si>
  <si>
    <t xml:space="preserve">SC</t>
  </si>
  <si>
    <t xml:space="preserve"> </t>
  </si>
  <si>
    <t xml:space="preserve">KM</t>
  </si>
  <si>
    <t xml:space="preserve">WS</t>
  </si>
  <si>
    <t xml:space="preserve">VS</t>
  </si>
  <si>
    <t xml:space="preserve">AD</t>
  </si>
  <si>
    <t xml:space="preserve">GM</t>
  </si>
  <si>
    <t xml:space="preserve">CV</t>
  </si>
  <si>
    <t xml:space="preserve">JH</t>
  </si>
  <si>
    <t xml:space="preserve">MRC</t>
  </si>
  <si>
    <t xml:space="preserve">RI</t>
  </si>
  <si>
    <t xml:space="preserve">FL</t>
  </si>
  <si>
    <t xml:space="preserve">YK</t>
  </si>
  <si>
    <t xml:space="preserve">TT</t>
  </si>
  <si>
    <t xml:space="preserve">MW</t>
  </si>
  <si>
    <t xml:space="preserve">BP</t>
  </si>
  <si>
    <t xml:space="preserve">VT</t>
  </si>
  <si>
    <t xml:space="preserve">KH</t>
  </si>
  <si>
    <t xml:space="preserve">TH</t>
  </si>
  <si>
    <t xml:space="preserve">AH</t>
  </si>
  <si>
    <t xml:space="preserve">KK</t>
  </si>
  <si>
    <t xml:space="preserve">SL</t>
  </si>
  <si>
    <t xml:space="preserve">KP</t>
  </si>
  <si>
    <t xml:space="preserve">RC</t>
  </si>
  <si>
    <t xml:space="preserve">AK</t>
  </si>
  <si>
    <t xml:space="preserve">OS</t>
  </si>
  <si>
    <t xml:space="preserve">SG</t>
  </si>
  <si>
    <t xml:space="preserve">ST</t>
  </si>
  <si>
    <t xml:space="preserve">CS</t>
  </si>
  <si>
    <t xml:space="preserve">SK</t>
  </si>
  <si>
    <t xml:space="preserve">ZL</t>
  </si>
  <si>
    <t xml:space="preserve">PI</t>
  </si>
  <si>
    <t xml:space="preserve">ML</t>
  </si>
  <si>
    <t xml:space="preserve">BL</t>
  </si>
  <si>
    <t xml:space="preserve">AA</t>
  </si>
  <si>
    <t xml:space="preserve">MR</t>
  </si>
  <si>
    <t xml:space="preserve">JV</t>
  </si>
  <si>
    <t xml:space="preserve">EK</t>
  </si>
  <si>
    <t xml:space="preserve">PT</t>
  </si>
  <si>
    <t xml:space="preserve">Total</t>
  </si>
  <si>
    <t xml:space="preserve">Skills Summary</t>
  </si>
  <si>
    <t xml:space="preserve">PhD</t>
  </si>
  <si>
    <t xml:space="preserve">PHD/ABD</t>
  </si>
  <si>
    <t xml:space="preserve">MBA</t>
  </si>
  <si>
    <t xml:space="preserve">MS/MA</t>
  </si>
  <si>
    <t xml:space="preserve">BBA</t>
  </si>
  <si>
    <t xml:space="preserve">Finance</t>
  </si>
  <si>
    <t xml:space="preserve">Mechanical Engineering</t>
  </si>
  <si>
    <t xml:space="preserve">Economics</t>
  </si>
  <si>
    <t xml:space="preserve">Political Science</t>
  </si>
  <si>
    <t xml:space="preserve">International Development and Commerce</t>
  </si>
  <si>
    <t xml:space="preserve">Physics</t>
  </si>
  <si>
    <t xml:space="preserve">Mathematics</t>
  </si>
  <si>
    <t xml:space="preserve">Mathematical Finance</t>
  </si>
  <si>
    <t xml:space="preserve">Industrial Enginnering, OR</t>
  </si>
  <si>
    <t xml:space="preserve">OR</t>
  </si>
  <si>
    <t xml:space="preserve">Electrical Engineering</t>
  </si>
  <si>
    <t xml:space="preserve">Engineering and Materials</t>
  </si>
  <si>
    <t xml:space="preserve">Nuclear Engineering</t>
  </si>
  <si>
    <t xml:space="preserve">Law and Diplomacy</t>
  </si>
  <si>
    <t xml:space="preserve">Meteorologist</t>
  </si>
  <si>
    <t xml:space="preserve">Anal</t>
  </si>
  <si>
    <t xml:space="preserve">Assoc</t>
  </si>
  <si>
    <t xml:space="preserve">Dir</t>
  </si>
  <si>
    <t xml:space="preserve">Man</t>
  </si>
  <si>
    <t xml:space="preserve">Spec</t>
  </si>
  <si>
    <t xml:space="preserve">Sspec</t>
  </si>
  <si>
    <t xml:space="preserve">RAC</t>
  </si>
  <si>
    <t xml:space="preserve">GPG</t>
  </si>
  <si>
    <t xml:space="preserve">ENA</t>
  </si>
  <si>
    <t xml:space="preserve">E Europe</t>
  </si>
  <si>
    <t xml:space="preserve">EES</t>
  </si>
  <si>
    <t xml:space="preserve">EI</t>
  </si>
  <si>
    <t xml:space="preserve">EBS</t>
  </si>
  <si>
    <t xml:space="preserve">VP</t>
  </si>
  <si>
    <t xml:space="preserve">VAC Man</t>
  </si>
  <si>
    <t xml:space="preserve">VAC Assoc</t>
  </si>
  <si>
    <t xml:space="preserve">VAC Anal</t>
  </si>
  <si>
    <t xml:space="preserve">GK</t>
  </si>
  <si>
    <t xml:space="preserve">RD</t>
  </si>
  <si>
    <t xml:space="preserve">BZ</t>
  </si>
  <si>
    <t xml:space="preserve">Vac Man</t>
  </si>
  <si>
    <t xml:space="preserve">SY</t>
  </si>
  <si>
    <t xml:space="preserve">Vac Assoc</t>
  </si>
  <si>
    <t xml:space="preserve">WN</t>
  </si>
  <si>
    <t xml:space="preserve">PM</t>
  </si>
  <si>
    <t xml:space="preserve">SSpec</t>
  </si>
  <si>
    <t xml:space="preserve">YF</t>
  </si>
  <si>
    <t xml:space="preserve">HC</t>
  </si>
  <si>
    <t xml:space="preserve">VAC Asoc</t>
  </si>
  <si>
    <t xml:space="preserve">SB</t>
  </si>
  <si>
    <t xml:space="preserve">EC</t>
  </si>
  <si>
    <t xml:space="preserve">CW</t>
  </si>
  <si>
    <t xml:space="preserve">ENE/RAC</t>
  </si>
  <si>
    <t xml:space="preserve">GPG Exec</t>
  </si>
  <si>
    <t xml:space="preserve">ENE Europe</t>
  </si>
  <si>
    <t xml:space="preserve">ENE NA</t>
  </si>
  <si>
    <t xml:space="preserve">VAC1</t>
  </si>
  <si>
    <t xml:space="preserve">VAC2</t>
  </si>
  <si>
    <t xml:space="preserve">VAC3</t>
  </si>
  <si>
    <t xml:space="preserve">VAC4</t>
  </si>
  <si>
    <t xml:space="preserve">VAC5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</si>
</sst>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666699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3366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n">
        <f aca="false">SUM(B35:J35)</f>
        <v>41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2" width="9.28"/>
    <col collapsed="false" customWidth="true" hidden="false" outlineLevel="0" max="3" min="3" style="2" width="9.56"/>
    <col collapsed="false" customWidth="true" hidden="false" outlineLevel="0" max="4" min="4" style="2" width="9.7"/>
    <col collapsed="false" customWidth="true" hidden="false" outlineLevel="0" max="5" min="5" style="2" width="7.85"/>
    <col collapsed="false" customWidth="true" hidden="false" outlineLevel="0" max="6" min="6" style="2" width="8.85"/>
    <col collapsed="false" customWidth="true" hidden="false" outlineLevel="0" max="7" min="7" style="2" width="5.41"/>
    <col collapsed="false" customWidth="true" hidden="false" outlineLevel="0" max="8" min="8" style="2" width="9.56"/>
  </cols>
  <sheetData>
    <row r="2" customFormat="false" ht="20.25" hidden="false" customHeight="false" outlineLevel="0" collapsed="false">
      <c r="D2" s="8" t="s">
        <v>51</v>
      </c>
    </row>
    <row r="5" customFormat="false" ht="40.5" hidden="false" customHeight="false" outlineLevel="0" collapsed="false">
      <c r="B5" s="9" t="s">
        <v>52</v>
      </c>
      <c r="C5" s="9" t="s">
        <v>53</v>
      </c>
      <c r="D5" s="9" t="s">
        <v>54</v>
      </c>
      <c r="E5" s="9" t="s">
        <v>55</v>
      </c>
      <c r="F5" s="9" t="s">
        <v>56</v>
      </c>
      <c r="G5" s="10"/>
      <c r="H5" s="9" t="s">
        <v>50</v>
      </c>
    </row>
    <row r="8" customFormat="false" ht="12.75" hidden="false" customHeight="false" outlineLevel="0" collapsed="false">
      <c r="A8" s="7" t="s">
        <v>57</v>
      </c>
      <c r="B8" s="2" t="n">
        <f aca="false">1+1</f>
        <v>2</v>
      </c>
      <c r="D8" s="2" t="n">
        <f aca="false">2+1+1+1+1</f>
        <v>6</v>
      </c>
      <c r="E8" s="2" t="s">
        <v>12</v>
      </c>
      <c r="F8" s="2" t="n">
        <f aca="false">1</f>
        <v>1</v>
      </c>
      <c r="H8" s="2" t="n">
        <f aca="false">SUM(B8:F8)</f>
        <v>9</v>
      </c>
    </row>
    <row r="10" customFormat="false" ht="25.5" hidden="false" customHeight="false" outlineLevel="0" collapsed="false">
      <c r="A10" s="7" t="s">
        <v>58</v>
      </c>
      <c r="B10" s="2" t="n">
        <f aca="false">1</f>
        <v>1</v>
      </c>
      <c r="H10" s="2" t="n">
        <f aca="false">SUM(B10:F10)</f>
        <v>1</v>
      </c>
    </row>
    <row r="12" customFormat="false" ht="12.75" hidden="false" customHeight="false" outlineLevel="0" collapsed="false">
      <c r="A12" s="7" t="s">
        <v>59</v>
      </c>
      <c r="B12" s="2" t="n">
        <f aca="false">1</f>
        <v>1</v>
      </c>
      <c r="C12" s="2" t="n">
        <f aca="false">1</f>
        <v>1</v>
      </c>
      <c r="F12" s="2" t="n">
        <f aca="false">1+1</f>
        <v>2</v>
      </c>
      <c r="H12" s="2" t="n">
        <f aca="false">SUM(B12:F12)</f>
        <v>4</v>
      </c>
    </row>
    <row r="14" customFormat="false" ht="12.75" hidden="false" customHeight="false" outlineLevel="0" collapsed="false">
      <c r="A14" s="7" t="s">
        <v>60</v>
      </c>
      <c r="E14" s="2" t="n">
        <f aca="false">1</f>
        <v>1</v>
      </c>
      <c r="H14" s="2" t="n">
        <f aca="false">SUM(B14:F14)</f>
        <v>1</v>
      </c>
    </row>
    <row r="16" customFormat="false" ht="38.25" hidden="false" customHeight="false" outlineLevel="0" collapsed="false">
      <c r="A16" s="7" t="s">
        <v>61</v>
      </c>
      <c r="F16" s="2" t="n">
        <f aca="false">1</f>
        <v>1</v>
      </c>
      <c r="H16" s="2" t="n">
        <f aca="false">SUM(B16:F16)</f>
        <v>1</v>
      </c>
    </row>
    <row r="18" customFormat="false" ht="12.75" hidden="false" customHeight="false" outlineLevel="0" collapsed="false">
      <c r="A18" s="7" t="s">
        <v>62</v>
      </c>
      <c r="B18" s="2" t="n">
        <f aca="false">1+1+1+1+1+1+1</f>
        <v>7</v>
      </c>
      <c r="H18" s="2" t="n">
        <f aca="false">SUM(B18:F18)</f>
        <v>7</v>
      </c>
    </row>
    <row r="20" customFormat="false" ht="12.75" hidden="false" customHeight="false" outlineLevel="0" collapsed="false">
      <c r="A20" s="7" t="s">
        <v>63</v>
      </c>
      <c r="B20" s="2" t="n">
        <f aca="false">1+1+1+1</f>
        <v>4</v>
      </c>
      <c r="H20" s="2" t="n">
        <f aca="false">SUM(B20:F20)</f>
        <v>4</v>
      </c>
    </row>
    <row r="22" customFormat="false" ht="25.5" hidden="false" customHeight="false" outlineLevel="0" collapsed="false">
      <c r="A22" s="7" t="s">
        <v>64</v>
      </c>
      <c r="E22" s="2" t="n">
        <f aca="false">1</f>
        <v>1</v>
      </c>
      <c r="H22" s="2" t="n">
        <f aca="false">SUM(B22:F22)</f>
        <v>1</v>
      </c>
    </row>
    <row r="24" customFormat="false" ht="25.5" hidden="false" customHeight="false" outlineLevel="0" collapsed="false">
      <c r="A24" s="7" t="s">
        <v>65</v>
      </c>
      <c r="B24" s="2" t="n">
        <f aca="false">1+1</f>
        <v>2</v>
      </c>
      <c r="E24" s="2" t="n">
        <f aca="false">1</f>
        <v>1</v>
      </c>
      <c r="H24" s="2" t="n">
        <f aca="false">SUM(B24:F24)</f>
        <v>3</v>
      </c>
    </row>
    <row r="26" customFormat="false" ht="12.75" hidden="false" customHeight="false" outlineLevel="0" collapsed="false">
      <c r="A26" s="7" t="s">
        <v>66</v>
      </c>
      <c r="B26" s="2" t="n">
        <f aca="false">1</f>
        <v>1</v>
      </c>
      <c r="H26" s="2" t="n">
        <f aca="false">SUM(B26:F26)</f>
        <v>1</v>
      </c>
    </row>
    <row r="28" customFormat="false" ht="25.5" hidden="false" customHeight="false" outlineLevel="0" collapsed="false">
      <c r="A28" s="7" t="s">
        <v>67</v>
      </c>
      <c r="B28" s="2" t="n">
        <f aca="false">1</f>
        <v>1</v>
      </c>
      <c r="H28" s="2" t="n">
        <f aca="false">SUM(B28:F28)</f>
        <v>1</v>
      </c>
    </row>
    <row r="30" customFormat="false" ht="25.5" hidden="false" customHeight="false" outlineLevel="0" collapsed="false">
      <c r="A30" s="7" t="s">
        <v>68</v>
      </c>
      <c r="E30" s="2" t="n">
        <v>1</v>
      </c>
      <c r="H30" s="2" t="n">
        <f aca="false">SUM(B30:F30)</f>
        <v>1</v>
      </c>
    </row>
    <row r="32" customFormat="false" ht="25.5" hidden="false" customHeight="false" outlineLevel="0" collapsed="false">
      <c r="A32" s="7" t="s">
        <v>69</v>
      </c>
      <c r="B32" s="2" t="n">
        <v>1</v>
      </c>
      <c r="H32" s="2" t="n">
        <f aca="false">SUM(B32:F32)</f>
        <v>1</v>
      </c>
    </row>
    <row r="34" customFormat="false" ht="25.5" hidden="false" customHeight="false" outlineLevel="0" collapsed="false">
      <c r="A34" s="7" t="s">
        <v>70</v>
      </c>
      <c r="E34" s="2" t="n">
        <v>1</v>
      </c>
    </row>
    <row r="36" customFormat="false" ht="12.75" hidden="false" customHeight="false" outlineLevel="0" collapsed="false">
      <c r="A36" s="7" t="s">
        <v>71</v>
      </c>
      <c r="E36" s="2" t="n">
        <f aca="false">2</f>
        <v>2</v>
      </c>
    </row>
    <row r="37" customFormat="false" ht="12.75" hidden="false" customHeight="false" outlineLevel="0" collapsed="false">
      <c r="J37" s="2" t="s">
        <v>12</v>
      </c>
    </row>
    <row r="38" customFormat="false" ht="12.75" hidden="false" customHeight="false" outlineLevel="0" collapsed="false">
      <c r="A38" s="7" t="s">
        <v>50</v>
      </c>
      <c r="B38" s="2" t="n">
        <f aca="false">SUM(B8:B37)</f>
        <v>20</v>
      </c>
      <c r="C38" s="2" t="n">
        <f aca="false">SUM(C8:C37)</f>
        <v>1</v>
      </c>
      <c r="D38" s="2" t="n">
        <f aca="false">SUM(D8:D37)</f>
        <v>6</v>
      </c>
      <c r="E38" s="2" t="n">
        <f aca="false">SUM(E8:E37)</f>
        <v>7</v>
      </c>
      <c r="F38" s="2" t="n">
        <f aca="false">SUM(F8:F37)</f>
        <v>4</v>
      </c>
      <c r="H38" s="2" t="n">
        <f aca="false">SUM(B38:F38)</f>
        <v>38</v>
      </c>
    </row>
    <row r="40" customFormat="false" ht="20.25" hidden="false" customHeight="false" outlineLevel="0" collapsed="false">
      <c r="B40" s="11"/>
      <c r="C40" s="11"/>
      <c r="D40" s="11"/>
      <c r="E40" s="11"/>
      <c r="F40" s="11"/>
      <c r="G40" s="12"/>
      <c r="H40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7"/>
  <sheetViews>
    <sheetView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Q1" activeCellId="0" sqref="A1:Q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0.13"/>
    <col collapsed="false" customWidth="true" hidden="false" outlineLevel="0" max="6" min="6" style="2" width="10.41"/>
  </cols>
  <sheetData>
    <row r="1" customFormat="false" ht="12.75" hidden="false" customHeight="false" outlineLevel="0" collapsed="false">
      <c r="S1" s="2" t="s">
        <v>72</v>
      </c>
      <c r="T1" s="2" t="n">
        <v>70</v>
      </c>
    </row>
    <row r="2" customFormat="false" ht="12.75" hidden="false" customHeight="false" outlineLevel="0" collapsed="false">
      <c r="S2" s="2" t="s">
        <v>73</v>
      </c>
      <c r="T2" s="2" t="n">
        <v>110</v>
      </c>
    </row>
    <row r="3" customFormat="false" ht="12.75" hidden="false" customHeight="false" outlineLevel="0" collapsed="false">
      <c r="S3" s="2" t="s">
        <v>74</v>
      </c>
      <c r="T3" s="2" t="n">
        <v>180</v>
      </c>
    </row>
    <row r="4" customFormat="false" ht="12.75" hidden="false" customHeight="false" outlineLevel="0" collapsed="false">
      <c r="S4" s="2" t="s">
        <v>75</v>
      </c>
      <c r="T4" s="2" t="n">
        <v>150</v>
      </c>
    </row>
    <row r="5" customFormat="false" ht="12.75" hidden="false" customHeight="false" outlineLevel="0" collapsed="false">
      <c r="S5" s="2" t="s">
        <v>49</v>
      </c>
      <c r="T5" s="2" t="n">
        <v>45</v>
      </c>
    </row>
    <row r="6" customFormat="false" ht="12.75" hidden="false" customHeight="false" outlineLevel="0" collapsed="false">
      <c r="S6" s="2" t="s">
        <v>76</v>
      </c>
      <c r="T6" s="2" t="n">
        <v>40</v>
      </c>
    </row>
    <row r="7" customFormat="false" ht="12.75" hidden="false" customHeight="false" outlineLevel="0" collapsed="false">
      <c r="S7" s="2" t="s">
        <v>77</v>
      </c>
      <c r="T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12</v>
      </c>
      <c r="L9" s="13"/>
      <c r="M9" s="13"/>
      <c r="N9" s="13" t="s">
        <v>50</v>
      </c>
    </row>
    <row r="12" customFormat="false" ht="12.75" hidden="false" customHeight="false" outlineLevel="0" collapsed="false">
      <c r="A12" s="13" t="s">
        <v>10</v>
      </c>
      <c r="B12" s="13"/>
      <c r="C12" s="13" t="n">
        <v>1</v>
      </c>
      <c r="D12" s="2" t="n">
        <f aca="false">Sheet3!B43*$P12</f>
        <v>150</v>
      </c>
      <c r="E12" s="2" t="n">
        <f aca="false">Sheet3!C43*$P12</f>
        <v>30</v>
      </c>
      <c r="F12" s="2" t="n">
        <f aca="false">Sheet3!D43*$P12</f>
        <v>60</v>
      </c>
      <c r="H12" s="2" t="n">
        <f aca="false">Sheet3!E43*$P12</f>
        <v>60</v>
      </c>
      <c r="I12" s="2" t="n">
        <f aca="false">Sheet3!F43*$P12</f>
        <v>60</v>
      </c>
      <c r="J12" s="2" t="n">
        <f aca="false">Sheet3!G43*$P12</f>
        <v>120</v>
      </c>
      <c r="K12" s="2" t="n">
        <f aca="false">Sheet3!H43*$P12</f>
        <v>120</v>
      </c>
      <c r="L12" s="2" t="n">
        <f aca="false">Sheet3!I43*$P12</f>
        <v>0</v>
      </c>
      <c r="M12" s="2" t="n">
        <f aca="false">Sheet3!J43*$P12</f>
        <v>0</v>
      </c>
      <c r="N12" s="2" t="n">
        <f aca="false">SUM(D12:M12)</f>
        <v>600</v>
      </c>
      <c r="P12" s="2" t="n">
        <v>600</v>
      </c>
      <c r="Q12" s="13" t="s">
        <v>10</v>
      </c>
    </row>
    <row r="13" customFormat="false" ht="12.75" hidden="false" customHeight="false" outlineLevel="0" collapsed="false">
      <c r="A13" s="13"/>
      <c r="B13" s="13"/>
      <c r="C13" s="13"/>
      <c r="Q13" s="13"/>
    </row>
    <row r="14" customFormat="false" ht="12.75" hidden="false" customHeight="false" outlineLevel="0" collapsed="false">
      <c r="A14" s="14" t="s">
        <v>15</v>
      </c>
      <c r="B14" s="14" t="s">
        <v>85</v>
      </c>
      <c r="C14" s="14" t="n">
        <v>2</v>
      </c>
      <c r="D14" s="2" t="n">
        <f aca="false">Sheet3!B45*$P14</f>
        <v>77</v>
      </c>
      <c r="E14" s="2" t="n">
        <f aca="false">Sheet3!C45*$P14</f>
        <v>0</v>
      </c>
      <c r="F14" s="2" t="n">
        <f aca="false">Sheet3!D45*$P14</f>
        <v>38.5</v>
      </c>
      <c r="H14" s="2" t="n">
        <f aca="false">Sheet3!E45*$P14</f>
        <v>0</v>
      </c>
      <c r="I14" s="2" t="n">
        <f aca="false">Sheet3!F45*$P14</f>
        <v>0</v>
      </c>
      <c r="J14" s="2" t="n">
        <f aca="false">Sheet3!G45*$P14</f>
        <v>0</v>
      </c>
      <c r="K14" s="2" t="n">
        <f aca="false">Sheet3!H45*$P14</f>
        <v>269.5</v>
      </c>
      <c r="L14" s="2" t="n">
        <f aca="false">Sheet3!I45*$P14</f>
        <v>0</v>
      </c>
      <c r="M14" s="2" t="n">
        <f aca="false">Sheet3!J45*$P14</f>
        <v>0</v>
      </c>
      <c r="N14" s="2" t="n">
        <f aca="false">SUM(D14:M14)</f>
        <v>385</v>
      </c>
      <c r="P14" s="2" t="n">
        <v>385</v>
      </c>
      <c r="Q14" s="14" t="s">
        <v>15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n">
        <f aca="false">Sheet3!B46*$P15</f>
        <v>0</v>
      </c>
      <c r="E15" s="2" t="n">
        <f aca="false">Sheet3!C46*$P15</f>
        <v>0</v>
      </c>
      <c r="F15" s="2" t="n">
        <f aca="false">Sheet3!D46*$P15</f>
        <v>0</v>
      </c>
      <c r="H15" s="2" t="n">
        <f aca="false">Sheet3!E46*$P15</f>
        <v>0</v>
      </c>
      <c r="I15" s="2" t="n">
        <f aca="false">Sheet3!F46*$P15</f>
        <v>0</v>
      </c>
      <c r="J15" s="2" t="n">
        <f aca="false">Sheet3!G46*$P15</f>
        <v>0</v>
      </c>
      <c r="K15" s="2" t="n">
        <f aca="false">Sheet3!H46*$P15</f>
        <v>150</v>
      </c>
      <c r="L15" s="2" t="n">
        <f aca="false">Sheet3!I46*$P15</f>
        <v>0</v>
      </c>
      <c r="M15" s="2" t="n">
        <f aca="false">Sheet3!J46*$P15</f>
        <v>0</v>
      </c>
      <c r="N15" s="2" t="n">
        <f aca="false">SUM(D15:M15)</f>
        <v>150</v>
      </c>
      <c r="P15" s="2" t="n">
        <f aca="false">VLOOKUP(B15,$S$1:$T$7,2)</f>
        <v>150</v>
      </c>
      <c r="Q15" s="14" t="s">
        <v>16</v>
      </c>
    </row>
    <row r="16" customFormat="false" ht="12.75" hidden="false" customHeight="false" outlineLevel="0" collapsed="false">
      <c r="A16" s="14" t="s">
        <v>86</v>
      </c>
      <c r="B16" s="14" t="s">
        <v>75</v>
      </c>
      <c r="C16" s="14" t="n">
        <v>4</v>
      </c>
      <c r="D16" s="2" t="n">
        <f aca="false">Sheet3!B47*$P16</f>
        <v>0</v>
      </c>
      <c r="E16" s="2" t="n">
        <f aca="false">Sheet3!C47*$P16</f>
        <v>0</v>
      </c>
      <c r="F16" s="2" t="n">
        <f aca="false">Sheet3!D47*$P16</f>
        <v>0</v>
      </c>
      <c r="H16" s="2" t="n">
        <f aca="false">Sheet3!E47*$P16</f>
        <v>0</v>
      </c>
      <c r="I16" s="2" t="n">
        <f aca="false">Sheet3!F47*$P16</f>
        <v>0</v>
      </c>
      <c r="J16" s="2" t="n">
        <f aca="false">Sheet3!G47*$P16</f>
        <v>0</v>
      </c>
      <c r="K16" s="2" t="n">
        <f aca="false">Sheet3!H47*$P16</f>
        <v>150</v>
      </c>
      <c r="L16" s="2" t="n">
        <f aca="false">Sheet3!I47*$P16</f>
        <v>0</v>
      </c>
      <c r="M16" s="2" t="n">
        <f aca="false">Sheet3!J47*$P16</f>
        <v>0</v>
      </c>
      <c r="N16" s="2" t="n">
        <f aca="false">SUM(D16:M16)</f>
        <v>150</v>
      </c>
      <c r="P16" s="2" t="n">
        <f aca="false">VLOOKUP(B16,$S$1:$T$7,2)</f>
        <v>150</v>
      </c>
      <c r="Q16" s="14" t="s">
        <v>86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n">
        <f aca="false">Sheet3!B48*$P17</f>
        <v>0</v>
      </c>
      <c r="E17" s="2" t="n">
        <f aca="false">Sheet3!C48*$P17</f>
        <v>0</v>
      </c>
      <c r="F17" s="2" t="n">
        <f aca="false">Sheet3!D48*$P17</f>
        <v>0</v>
      </c>
      <c r="H17" s="2" t="n">
        <f aca="false">Sheet3!E48*$P17</f>
        <v>0</v>
      </c>
      <c r="I17" s="2" t="n">
        <f aca="false">Sheet3!F48*$P17</f>
        <v>0</v>
      </c>
      <c r="J17" s="2" t="n">
        <f aca="false">Sheet3!G48*$P17</f>
        <v>0</v>
      </c>
      <c r="K17" s="2" t="n">
        <f aca="false">Sheet3!H48*$P17</f>
        <v>150</v>
      </c>
      <c r="L17" s="2" t="n">
        <f aca="false">Sheet3!I48*$P17</f>
        <v>0</v>
      </c>
      <c r="M17" s="2" t="n">
        <f aca="false">Sheet3!J48*$P17</f>
        <v>0</v>
      </c>
      <c r="N17" s="2" t="n">
        <f aca="false">SUM(D17:M17)</f>
        <v>150</v>
      </c>
      <c r="P17" s="2" t="n">
        <f aca="false">VLOOKUP(B17,$S$1:$T$7,2)</f>
        <v>150</v>
      </c>
      <c r="Q17" s="14" t="s">
        <v>19</v>
      </c>
    </row>
    <row r="18" customFormat="false" ht="12.75" hidden="false" customHeight="false" outlineLevel="0" collapsed="false">
      <c r="A18" s="14" t="s">
        <v>87</v>
      </c>
      <c r="B18" s="14" t="s">
        <v>73</v>
      </c>
      <c r="C18" s="14" t="n">
        <v>6</v>
      </c>
      <c r="D18" s="2" t="n">
        <f aca="false">Sheet3!B49*$P18</f>
        <v>0</v>
      </c>
      <c r="E18" s="2" t="n">
        <f aca="false">Sheet3!C49*$P18</f>
        <v>0</v>
      </c>
      <c r="F18" s="2" t="n">
        <f aca="false">Sheet3!D49*$P18</f>
        <v>0</v>
      </c>
      <c r="H18" s="2" t="n">
        <f aca="false">Sheet3!E49*$P18</f>
        <v>0</v>
      </c>
      <c r="I18" s="2" t="n">
        <f aca="false">Sheet3!F49*$P18</f>
        <v>0</v>
      </c>
      <c r="J18" s="2" t="n">
        <f aca="false">Sheet3!G49*$P18</f>
        <v>0</v>
      </c>
      <c r="K18" s="2" t="n">
        <f aca="false">Sheet3!H49*$P18</f>
        <v>110</v>
      </c>
      <c r="L18" s="2" t="n">
        <f aca="false">Sheet3!I49*$P18</f>
        <v>0</v>
      </c>
      <c r="M18" s="2" t="n">
        <f aca="false">Sheet3!J49*$P18</f>
        <v>0</v>
      </c>
      <c r="N18" s="2" t="n">
        <f aca="false">SUM(D18:M18)</f>
        <v>110</v>
      </c>
      <c r="P18" s="2" t="n">
        <f aca="false">VLOOKUP(B18,$S$1:$T$7,2)</f>
        <v>110</v>
      </c>
      <c r="Q18" s="14" t="s">
        <v>87</v>
      </c>
    </row>
    <row r="19" customFormat="false" ht="12.75" hidden="false" customHeight="false" outlineLevel="0" collapsed="false">
      <c r="A19" s="14" t="s">
        <v>88</v>
      </c>
      <c r="B19" s="14" t="s">
        <v>72</v>
      </c>
      <c r="C19" s="14" t="n">
        <v>7</v>
      </c>
      <c r="D19" s="2" t="n">
        <f aca="false">Sheet3!B50*$P19</f>
        <v>0</v>
      </c>
      <c r="E19" s="2" t="n">
        <f aca="false">Sheet3!C50*$P19</f>
        <v>0</v>
      </c>
      <c r="F19" s="2" t="n">
        <f aca="false">Sheet3!D50*$P19</f>
        <v>0</v>
      </c>
      <c r="H19" s="2" t="n">
        <f aca="false">Sheet3!E50*$P19</f>
        <v>0</v>
      </c>
      <c r="I19" s="2" t="n">
        <f aca="false">Sheet3!F50*$P19</f>
        <v>0</v>
      </c>
      <c r="J19" s="2" t="n">
        <f aca="false">Sheet3!G50*$P19</f>
        <v>0</v>
      </c>
      <c r="K19" s="2" t="n">
        <f aca="false">Sheet3!H50*$P19</f>
        <v>70</v>
      </c>
      <c r="L19" s="2" t="n">
        <f aca="false">Sheet3!I50*$P19</f>
        <v>0</v>
      </c>
      <c r="M19" s="2" t="n">
        <f aca="false">Sheet3!J50*$P19</f>
        <v>0</v>
      </c>
      <c r="N19" s="2" t="n">
        <f aca="false">SUM(D19:M19)</f>
        <v>70</v>
      </c>
      <c r="P19" s="2" t="n">
        <f aca="false">VLOOKUP(B19,$S$1:$T$7,2)</f>
        <v>70</v>
      </c>
      <c r="Q19" s="14" t="s">
        <v>88</v>
      </c>
    </row>
    <row r="20" customFormat="false" ht="12.75" hidden="false" customHeight="false" outlineLevel="0" collapsed="false">
      <c r="A20" s="14" t="s">
        <v>86</v>
      </c>
      <c r="B20" s="14" t="s">
        <v>75</v>
      </c>
      <c r="C20" s="14" t="n">
        <v>8</v>
      </c>
      <c r="P20" s="2" t="n">
        <f aca="false">VLOOKUP(B20,$S$1:$T$7,2)</f>
        <v>150</v>
      </c>
      <c r="Q20" s="14" t="s">
        <v>86</v>
      </c>
    </row>
    <row r="21" customFormat="false" ht="12.75" hidden="false" customHeight="false" outlineLevel="0" collapsed="false">
      <c r="A21" s="13"/>
      <c r="B21" s="13"/>
      <c r="C21" s="13"/>
      <c r="P21" s="2" t="s">
        <v>12</v>
      </c>
      <c r="Q21" s="13"/>
    </row>
    <row r="22" customFormat="false" ht="12.75" hidden="false" customHeight="false" outlineLevel="0" collapsed="false">
      <c r="A22" s="15" t="s">
        <v>20</v>
      </c>
      <c r="B22" s="15" t="s">
        <v>20</v>
      </c>
      <c r="C22" s="15" t="n">
        <v>9</v>
      </c>
      <c r="D22" s="2" t="n">
        <f aca="false">Sheet3!B52*$P22</f>
        <v>0</v>
      </c>
      <c r="E22" s="2" t="n">
        <f aca="false">Sheet3!C52*$P22</f>
        <v>0</v>
      </c>
      <c r="F22" s="2" t="n">
        <f aca="false">Sheet3!D52*$P22</f>
        <v>0</v>
      </c>
      <c r="H22" s="2" t="n">
        <f aca="false">Sheet3!E52*$P22</f>
        <v>0</v>
      </c>
      <c r="I22" s="2" t="n">
        <f aca="false">Sheet3!F52*$P22</f>
        <v>90</v>
      </c>
      <c r="J22" s="2" t="n">
        <f aca="false">Sheet3!G52*$P22</f>
        <v>0</v>
      </c>
      <c r="K22" s="2" t="n">
        <f aca="false">Sheet3!H52*$P22</f>
        <v>60</v>
      </c>
      <c r="L22" s="2" t="n">
        <f aca="false">Sheet3!I52*$P22</f>
        <v>0</v>
      </c>
      <c r="M22" s="2" t="n">
        <f aca="false">Sheet3!J52*$P22</f>
        <v>0</v>
      </c>
      <c r="N22" s="2" t="n">
        <f aca="false">SUM(D22:M22)</f>
        <v>150</v>
      </c>
      <c r="P22" s="2" t="n">
        <f aca="false">VLOOKUP(B22,$S$1:$T$7,2)</f>
        <v>150</v>
      </c>
      <c r="Q22" s="15" t="s">
        <v>20</v>
      </c>
    </row>
    <row r="23" customFormat="false" ht="12.75" hidden="false" customHeight="false" outlineLevel="0" collapsed="false">
      <c r="A23" s="15" t="s">
        <v>89</v>
      </c>
      <c r="B23" s="15" t="s">
        <v>73</v>
      </c>
      <c r="C23" s="15" t="n">
        <v>11</v>
      </c>
      <c r="D23" s="2" t="n">
        <f aca="false">Sheet3!B54*$P23</f>
        <v>0</v>
      </c>
      <c r="E23" s="2" t="n">
        <f aca="false">Sheet3!C54*$P23</f>
        <v>0</v>
      </c>
      <c r="F23" s="2" t="n">
        <f aca="false">Sheet3!D54*$P23</f>
        <v>0</v>
      </c>
      <c r="H23" s="2" t="n">
        <f aca="false">Sheet3!E54*$P23</f>
        <v>0</v>
      </c>
      <c r="I23" s="2" t="n">
        <f aca="false">Sheet3!F54*$P23</f>
        <v>66</v>
      </c>
      <c r="J23" s="2" t="n">
        <f aca="false">Sheet3!G54*$P23</f>
        <v>0</v>
      </c>
      <c r="K23" s="2" t="n">
        <f aca="false">Sheet3!H54*$P23</f>
        <v>44</v>
      </c>
      <c r="L23" s="2" t="n">
        <f aca="false">Sheet3!I54*$P23</f>
        <v>0</v>
      </c>
      <c r="M23" s="2" t="n">
        <f aca="false">Sheet3!J54*$P23</f>
        <v>0</v>
      </c>
      <c r="N23" s="2" t="n">
        <f aca="false">SUM(D23:M23)</f>
        <v>110</v>
      </c>
      <c r="P23" s="2" t="n">
        <f aca="false">VLOOKUP(B23,$S$1:$T$7,2)</f>
        <v>110</v>
      </c>
      <c r="Q23" s="15" t="s">
        <v>89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12</v>
      </c>
      <c r="D24" s="2" t="n">
        <f aca="false">Sheet3!B55*$P24</f>
        <v>0</v>
      </c>
      <c r="E24" s="2" t="n">
        <f aca="false">Sheet3!C55*$P24</f>
        <v>0</v>
      </c>
      <c r="F24" s="2" t="n">
        <f aca="false">Sheet3!D55*$P24</f>
        <v>0</v>
      </c>
      <c r="H24" s="2" t="n">
        <f aca="false">Sheet3!E55*$P24</f>
        <v>0</v>
      </c>
      <c r="I24" s="2" t="n">
        <f aca="false">Sheet3!F55*$P24</f>
        <v>42</v>
      </c>
      <c r="J24" s="2" t="n">
        <f aca="false">Sheet3!G55*$P24</f>
        <v>0</v>
      </c>
      <c r="K24" s="2" t="n">
        <f aca="false">Sheet3!H55*$P24</f>
        <v>28</v>
      </c>
      <c r="L24" s="2" t="n">
        <f aca="false">Sheet3!I55*$P24</f>
        <v>0</v>
      </c>
      <c r="M24" s="2" t="n">
        <f aca="false">Sheet3!J55*$P24</f>
        <v>0</v>
      </c>
      <c r="N24" s="2" t="n">
        <f aca="false">SUM(D24:M24)</f>
        <v>70</v>
      </c>
      <c r="P24" s="2" t="n">
        <f aca="false">VLOOKUP(B24,$S$1:$T$7,2)</f>
        <v>70</v>
      </c>
      <c r="Q24" s="15" t="s">
        <v>23</v>
      </c>
    </row>
    <row r="25" customFormat="false" ht="12.75" hidden="false" customHeight="false" outlineLevel="0" collapsed="false">
      <c r="A25" s="13"/>
      <c r="B25" s="13"/>
      <c r="C25" s="13"/>
      <c r="P25" s="2" t="s">
        <v>12</v>
      </c>
      <c r="Q25" s="13"/>
    </row>
    <row r="26" customFormat="false" ht="12.75" hidden="false" customHeight="false" outlineLevel="0" collapsed="false">
      <c r="A26" s="16" t="s">
        <v>17</v>
      </c>
      <c r="B26" s="16" t="s">
        <v>85</v>
      </c>
      <c r="C26" s="16" t="n">
        <v>13</v>
      </c>
      <c r="D26" s="2" t="n">
        <f aca="false">Sheet3!B57*$P26</f>
        <v>170</v>
      </c>
      <c r="E26" s="2" t="n">
        <f aca="false">Sheet3!C57*$P26</f>
        <v>0</v>
      </c>
      <c r="F26" s="2" t="n">
        <f aca="false">Sheet3!D57*$P26</f>
        <v>34</v>
      </c>
      <c r="H26" s="2" t="n">
        <f aca="false">Sheet3!E57*$P26</f>
        <v>0</v>
      </c>
      <c r="I26" s="2" t="n">
        <f aca="false">Sheet3!F57*$P26</f>
        <v>68</v>
      </c>
      <c r="J26" s="2" t="n">
        <f aca="false">Sheet3!G57*$P26</f>
        <v>0</v>
      </c>
      <c r="K26" s="2" t="n">
        <f aca="false">Sheet3!H57*$P26</f>
        <v>68</v>
      </c>
      <c r="L26" s="2" t="n">
        <f aca="false">Sheet3!I57*$P26</f>
        <v>0</v>
      </c>
      <c r="M26" s="2" t="n">
        <f aca="false">Sheet3!J57*$P26</f>
        <v>0</v>
      </c>
      <c r="N26" s="2" t="n">
        <f aca="false">SUM(D26:M26)</f>
        <v>340</v>
      </c>
      <c r="P26" s="2" t="n">
        <v>340</v>
      </c>
      <c r="Q26" s="16" t="s">
        <v>17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f aca="false">Sheet3!B58*$P27</f>
        <v>180</v>
      </c>
      <c r="E27" s="2" t="n">
        <f aca="false">Sheet3!C58*$P27</f>
        <v>0</v>
      </c>
      <c r="F27" s="2" t="n">
        <f aca="false">Sheet3!D58*$P27</f>
        <v>0</v>
      </c>
      <c r="H27" s="2" t="n">
        <f aca="false">Sheet3!E58*$P27</f>
        <v>0</v>
      </c>
      <c r="I27" s="2" t="n">
        <f aca="false">Sheet3!F58*$P27</f>
        <v>0</v>
      </c>
      <c r="J27" s="2" t="n">
        <f aca="false">Sheet3!G58*$P27</f>
        <v>0</v>
      </c>
      <c r="K27" s="2" t="n">
        <f aca="false">Sheet3!H58*$P27</f>
        <v>0</v>
      </c>
      <c r="L27" s="2" t="n">
        <f aca="false">Sheet3!I58*$P27</f>
        <v>0</v>
      </c>
      <c r="M27" s="2" t="n">
        <f aca="false">Sheet3!J58*$P27</f>
        <v>0</v>
      </c>
      <c r="N27" s="2" t="n">
        <f aca="false">SUM(D27:M27)</f>
        <v>180</v>
      </c>
      <c r="P27" s="2" t="n">
        <f aca="false">VLOOKUP(B27,$S$1:$T$7,2)</f>
        <v>180</v>
      </c>
      <c r="Q27" s="16" t="s">
        <v>24</v>
      </c>
    </row>
    <row r="28" customFormat="false" ht="12.75" hidden="false" customHeight="false" outlineLevel="0" collapsed="false">
      <c r="A28" s="16" t="s">
        <v>90</v>
      </c>
      <c r="B28" s="16" t="s">
        <v>75</v>
      </c>
      <c r="C28" s="16" t="n">
        <f aca="false">C27+1</f>
        <v>15</v>
      </c>
      <c r="D28" s="2" t="n">
        <f aca="false">Sheet3!B59*$P28</f>
        <v>150</v>
      </c>
      <c r="E28" s="2" t="n">
        <f aca="false">Sheet3!C59*$P28</f>
        <v>0</v>
      </c>
      <c r="F28" s="2" t="n">
        <f aca="false">Sheet3!D59*$P28</f>
        <v>0</v>
      </c>
      <c r="H28" s="2" t="n">
        <f aca="false">Sheet3!E59*$P28</f>
        <v>0</v>
      </c>
      <c r="I28" s="2" t="n">
        <f aca="false">Sheet3!F59*$P28</f>
        <v>0</v>
      </c>
      <c r="J28" s="2" t="n">
        <f aca="false">Sheet3!G59*$P28</f>
        <v>0</v>
      </c>
      <c r="K28" s="2" t="n">
        <f aca="false">Sheet3!H59*$P28</f>
        <v>0</v>
      </c>
      <c r="L28" s="2" t="n">
        <f aca="false">Sheet3!I59*$P28</f>
        <v>0</v>
      </c>
      <c r="M28" s="2" t="n">
        <f aca="false">Sheet3!J59*$P28</f>
        <v>0</v>
      </c>
      <c r="N28" s="2" t="n">
        <f aca="false">SUM(D28:M28)</f>
        <v>150</v>
      </c>
      <c r="P28" s="2" t="n">
        <f aca="false">VLOOKUP(B28,$S$1:$T$7,2)</f>
        <v>150</v>
      </c>
      <c r="Q28" s="16" t="s">
        <v>90</v>
      </c>
    </row>
    <row r="29" customFormat="false" ht="12.75" hidden="false" customHeight="false" outlineLevel="0" collapsed="false">
      <c r="A29" s="16" t="s">
        <v>91</v>
      </c>
      <c r="B29" s="16" t="s">
        <v>75</v>
      </c>
      <c r="C29" s="16" t="n">
        <f aca="false">C28+1</f>
        <v>16</v>
      </c>
      <c r="D29" s="2" t="n">
        <f aca="false">Sheet3!B60*$P29</f>
        <v>0</v>
      </c>
      <c r="E29" s="2" t="n">
        <f aca="false">Sheet3!C60*$P29</f>
        <v>0</v>
      </c>
      <c r="F29" s="2" t="n">
        <f aca="false">Sheet3!D60*$P29</f>
        <v>0</v>
      </c>
      <c r="H29" s="2" t="n">
        <f aca="false">Sheet3!E60*$P29</f>
        <v>0</v>
      </c>
      <c r="I29" s="2" t="n">
        <f aca="false">Sheet3!F60*$P29</f>
        <v>0</v>
      </c>
      <c r="J29" s="2" t="n">
        <f aca="false">Sheet3!G60*$P29</f>
        <v>0</v>
      </c>
      <c r="K29" s="2" t="n">
        <f aca="false">Sheet3!H60*$P29</f>
        <v>150</v>
      </c>
      <c r="L29" s="2" t="n">
        <f aca="false">Sheet3!I60*$P29</f>
        <v>0</v>
      </c>
      <c r="M29" s="2" t="n">
        <f aca="false">Sheet3!J60*$P29</f>
        <v>0</v>
      </c>
      <c r="N29" s="2" t="n">
        <f aca="false">SUM(D29:M29)</f>
        <v>150</v>
      </c>
      <c r="P29" s="2" t="n">
        <f aca="false">VLOOKUP(B29,$S$1:$T$7,2)</f>
        <v>150</v>
      </c>
      <c r="Q29" s="16" t="s">
        <v>91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f aca="false">Sheet3!B61*$P30</f>
        <v>0</v>
      </c>
      <c r="E30" s="2" t="n">
        <f aca="false">Sheet3!C61*$P30</f>
        <v>0</v>
      </c>
      <c r="F30" s="2" t="n">
        <f aca="false">Sheet3!D61*$P30</f>
        <v>0</v>
      </c>
      <c r="H30" s="2" t="n">
        <f aca="false">Sheet3!E61*$P30</f>
        <v>0</v>
      </c>
      <c r="I30" s="2" t="n">
        <f aca="false">Sheet3!F61*$P30</f>
        <v>0</v>
      </c>
      <c r="J30" s="2" t="n">
        <f aca="false">Sheet3!G61*$P30</f>
        <v>0</v>
      </c>
      <c r="K30" s="2" t="n">
        <f aca="false">Sheet3!H61*$P30</f>
        <v>150</v>
      </c>
      <c r="L30" s="2" t="n">
        <f aca="false">Sheet3!I61*$P30</f>
        <v>0</v>
      </c>
      <c r="M30" s="2" t="n">
        <f aca="false">Sheet3!J61*$P30</f>
        <v>0</v>
      </c>
      <c r="N30" s="2" t="n">
        <f aca="false">SUM(D30:M30)</f>
        <v>150</v>
      </c>
      <c r="P30" s="2" t="n">
        <f aca="false">VLOOKUP(B30,$S$1:$T$7,2)</f>
        <v>150</v>
      </c>
      <c r="Q30" s="16" t="s">
        <v>45</v>
      </c>
    </row>
    <row r="31" customFormat="false" ht="12.75" hidden="false" customHeight="false" outlineLevel="0" collapsed="false">
      <c r="A31" s="16" t="s">
        <v>92</v>
      </c>
      <c r="B31" s="16" t="s">
        <v>75</v>
      </c>
      <c r="C31" s="16" t="n">
        <f aca="false">C30+1</f>
        <v>18</v>
      </c>
      <c r="D31" s="2" t="n">
        <f aca="false">Sheet3!B62*$P31</f>
        <v>150</v>
      </c>
      <c r="E31" s="2" t="n">
        <f aca="false">Sheet3!C62*$P31</f>
        <v>0</v>
      </c>
      <c r="F31" s="2" t="n">
        <f aca="false">Sheet3!D62*$P31</f>
        <v>0</v>
      </c>
      <c r="H31" s="2" t="n">
        <f aca="false">Sheet3!E62*$P31</f>
        <v>0</v>
      </c>
      <c r="I31" s="2" t="n">
        <f aca="false">Sheet3!F62*$P31</f>
        <v>0</v>
      </c>
      <c r="J31" s="2" t="n">
        <f aca="false">Sheet3!G62*$P31</f>
        <v>0</v>
      </c>
      <c r="K31" s="2" t="n">
        <f aca="false">Sheet3!H62*$P31</f>
        <v>0</v>
      </c>
      <c r="L31" s="2" t="n">
        <f aca="false">Sheet3!I62*$P31</f>
        <v>0</v>
      </c>
      <c r="M31" s="2" t="n">
        <f aca="false">Sheet3!J62*$P31</f>
        <v>0</v>
      </c>
      <c r="N31" s="2" t="n">
        <f aca="false">SUM(D31:M31)</f>
        <v>150</v>
      </c>
      <c r="P31" s="2" t="n">
        <f aca="false">VLOOKUP(B31,$S$1:$T$7,2)</f>
        <v>150</v>
      </c>
      <c r="Q31" s="16" t="s">
        <v>92</v>
      </c>
    </row>
    <row r="32" customFormat="false" ht="12.75" hidden="false" customHeight="false" outlineLevel="0" collapsed="false">
      <c r="A32" s="16" t="s">
        <v>92</v>
      </c>
      <c r="B32" s="16" t="s">
        <v>75</v>
      </c>
      <c r="C32" s="16" t="n">
        <f aca="false">C31+1</f>
        <v>19</v>
      </c>
      <c r="D32" s="2" t="n">
        <f aca="false">Sheet3!B63*$P32</f>
        <v>0</v>
      </c>
      <c r="E32" s="2" t="n">
        <f aca="false">Sheet3!C63*$P32</f>
        <v>0</v>
      </c>
      <c r="F32" s="2" t="n">
        <f aca="false">Sheet3!D63*$P32</f>
        <v>0</v>
      </c>
      <c r="H32" s="2" t="n">
        <f aca="false">Sheet3!E63*$P32</f>
        <v>0</v>
      </c>
      <c r="I32" s="2" t="n">
        <f aca="false">Sheet3!F63*$P32</f>
        <v>0</v>
      </c>
      <c r="J32" s="2" t="n">
        <f aca="false">Sheet3!G63*$P32</f>
        <v>0</v>
      </c>
      <c r="K32" s="2" t="n">
        <f aca="false">Sheet3!H63*$P32</f>
        <v>0</v>
      </c>
      <c r="L32" s="2" t="n">
        <f aca="false">Sheet3!I63*$P32</f>
        <v>0</v>
      </c>
      <c r="M32" s="2" t="n">
        <f aca="false">Sheet3!J63*$P32</f>
        <v>0</v>
      </c>
      <c r="N32" s="2" t="n">
        <f aca="false">SUM(D32:M32)</f>
        <v>0</v>
      </c>
      <c r="P32" s="2" t="n">
        <f aca="false">VLOOKUP(B32,$S$1:$T$7,2)</f>
        <v>150</v>
      </c>
      <c r="Q32" s="16" t="s">
        <v>92</v>
      </c>
      <c r="R32" s="2" t="s">
        <v>12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f aca="false">Sheet3!B64*$P33</f>
        <v>150</v>
      </c>
      <c r="E33" s="2" t="n">
        <f aca="false">Sheet3!C64*$P33</f>
        <v>0</v>
      </c>
      <c r="F33" s="2" t="n">
        <f aca="false">Sheet3!D64*$P33</f>
        <v>0</v>
      </c>
      <c r="H33" s="2" t="n">
        <f aca="false">Sheet3!E64*$P33</f>
        <v>0</v>
      </c>
      <c r="I33" s="2" t="n">
        <f aca="false">Sheet3!F64*$P33</f>
        <v>0</v>
      </c>
      <c r="J33" s="2" t="n">
        <f aca="false">Sheet3!G64*$P33</f>
        <v>0</v>
      </c>
      <c r="K33" s="2" t="n">
        <f aca="false">Sheet3!H64*$P33</f>
        <v>0</v>
      </c>
      <c r="L33" s="2" t="n">
        <f aca="false">Sheet3!I64*$P33</f>
        <v>0</v>
      </c>
      <c r="M33" s="2" t="n">
        <f aca="false">Sheet3!J64*$P33</f>
        <v>0</v>
      </c>
      <c r="N33" s="2" t="n">
        <f aca="false">SUM(D33:M33)</f>
        <v>150</v>
      </c>
      <c r="P33" s="2" t="n">
        <f aca="false">VLOOKUP(B33,$S$1:$T$7,2)</f>
        <v>150</v>
      </c>
      <c r="Q33" s="16" t="s">
        <v>30</v>
      </c>
    </row>
    <row r="34" customFormat="false" ht="12.75" hidden="false" customHeight="false" outlineLevel="0" collapsed="false">
      <c r="A34" s="16" t="s">
        <v>93</v>
      </c>
      <c r="B34" s="16" t="s">
        <v>49</v>
      </c>
      <c r="C34" s="16" t="n">
        <f aca="false">C33+1</f>
        <v>21</v>
      </c>
      <c r="D34" s="2" t="n">
        <f aca="false">Sheet3!B65*$P34</f>
        <v>0</v>
      </c>
      <c r="E34" s="2" t="n">
        <f aca="false">Sheet3!C65*$P34</f>
        <v>0</v>
      </c>
      <c r="F34" s="2" t="n">
        <f aca="false">Sheet3!D65*$P34</f>
        <v>0</v>
      </c>
      <c r="H34" s="2" t="n">
        <f aca="false">Sheet3!E65*$P34</f>
        <v>0</v>
      </c>
      <c r="I34" s="2" t="n">
        <f aca="false">Sheet3!F65*$P34</f>
        <v>0</v>
      </c>
      <c r="J34" s="2" t="n">
        <f aca="false">Sheet3!G65*$P34</f>
        <v>0</v>
      </c>
      <c r="K34" s="2" t="n">
        <f aca="false">Sheet3!H65*$P34</f>
        <v>45</v>
      </c>
      <c r="L34" s="2" t="n">
        <f aca="false">Sheet3!I65*$P34</f>
        <v>0</v>
      </c>
      <c r="M34" s="2" t="n">
        <f aca="false">Sheet3!J65*$P34</f>
        <v>0</v>
      </c>
      <c r="N34" s="2" t="n">
        <f aca="false">SUM(D34:M34)</f>
        <v>45</v>
      </c>
      <c r="P34" s="2" t="n">
        <f aca="false">VLOOKUP(B34,$S$1:$T$7,2)</f>
        <v>45</v>
      </c>
      <c r="Q34" s="16" t="s">
        <v>93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f aca="false">Sheet3!B66*$P35</f>
        <v>0</v>
      </c>
      <c r="E35" s="2" t="n">
        <f aca="false">Sheet3!C66*$P35</f>
        <v>0</v>
      </c>
      <c r="F35" s="2" t="n">
        <f aca="false">Sheet3!D66*$P35</f>
        <v>0</v>
      </c>
      <c r="H35" s="2" t="n">
        <f aca="false">Sheet3!E66*$P35</f>
        <v>0</v>
      </c>
      <c r="I35" s="2" t="n">
        <f aca="false">Sheet3!F66*$P35</f>
        <v>150</v>
      </c>
      <c r="J35" s="2" t="n">
        <f aca="false">Sheet3!G66*$P35</f>
        <v>0</v>
      </c>
      <c r="K35" s="2" t="n">
        <f aca="false">Sheet3!H66*$P35</f>
        <v>0</v>
      </c>
      <c r="L35" s="2" t="n">
        <f aca="false">Sheet3!I66*$P35</f>
        <v>0</v>
      </c>
      <c r="M35" s="2" t="n">
        <f aca="false">Sheet3!J66*$P35</f>
        <v>0</v>
      </c>
      <c r="N35" s="2" t="n">
        <f aca="false">SUM(D35:M35)</f>
        <v>150</v>
      </c>
      <c r="P35" s="2" t="n">
        <f aca="false">VLOOKUP(B35,$S$1:$T$7,2)</f>
        <v>150</v>
      </c>
      <c r="Q35" s="16" t="s">
        <v>29</v>
      </c>
    </row>
    <row r="36" customFormat="false" ht="12.75" hidden="false" customHeight="false" outlineLevel="0" collapsed="false">
      <c r="A36" s="16" t="s">
        <v>92</v>
      </c>
      <c r="B36" s="16" t="s">
        <v>75</v>
      </c>
      <c r="C36" s="16" t="n">
        <f aca="false">C35+1</f>
        <v>23</v>
      </c>
      <c r="P36" s="2" t="n">
        <f aca="false">VLOOKUP(B36,$S$1:$T$7,2)</f>
        <v>150</v>
      </c>
      <c r="Q36" s="16" t="s">
        <v>92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P37" s="2" t="n">
        <f aca="false">VLOOKUP(B37,$S$1:$T$7,2)</f>
        <v>150</v>
      </c>
      <c r="Q37" s="16" t="s">
        <v>31</v>
      </c>
    </row>
    <row r="38" customFormat="false" ht="12.75" hidden="false" customHeight="false" outlineLevel="0" collapsed="false">
      <c r="A38" s="16" t="s">
        <v>94</v>
      </c>
      <c r="B38" s="16" t="s">
        <v>73</v>
      </c>
      <c r="C38" s="16" t="n">
        <f aca="false">C37+1</f>
        <v>25</v>
      </c>
      <c r="P38" s="2" t="n">
        <f aca="false">VLOOKUP(B38,$S$1:$T$7,2)</f>
        <v>110</v>
      </c>
      <c r="Q38" s="16" t="s">
        <v>94</v>
      </c>
    </row>
    <row r="39" customFormat="false" ht="12.75" hidden="false" customHeight="false" outlineLevel="0" collapsed="false">
      <c r="A39" s="13"/>
      <c r="B39" s="13"/>
      <c r="C39" s="13"/>
      <c r="P39" s="2" t="s">
        <v>12</v>
      </c>
      <c r="Q39" s="13"/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f aca="false">Sheet3!B68*$P40</f>
        <v>0</v>
      </c>
      <c r="E40" s="2" t="n">
        <f aca="false">Sheet3!C68*$P40</f>
        <v>54</v>
      </c>
      <c r="F40" s="2" t="n">
        <f aca="false">Sheet3!D68*$P40</f>
        <v>0</v>
      </c>
      <c r="H40" s="2" t="n">
        <f aca="false">Sheet3!E68*$P40</f>
        <v>90</v>
      </c>
      <c r="I40" s="2" t="n">
        <f aca="false">Sheet3!F68*$P40</f>
        <v>0</v>
      </c>
      <c r="J40" s="2" t="n">
        <f aca="false">Sheet3!G68*$P40</f>
        <v>36</v>
      </c>
      <c r="K40" s="2" t="n">
        <f aca="false">Sheet3!H68*$P40</f>
        <v>0</v>
      </c>
      <c r="L40" s="2" t="n">
        <f aca="false">Sheet3!I68*$P40</f>
        <v>0</v>
      </c>
      <c r="M40" s="2" t="n">
        <f aca="false">Sheet3!J68*$P40</f>
        <v>0</v>
      </c>
      <c r="N40" s="2" t="n">
        <f aca="false">SUM(D40:M40)</f>
        <v>180</v>
      </c>
      <c r="P40" s="2" t="n">
        <f aca="false">VLOOKUP(B40,$S$1:$T$7,2)</f>
        <v>180</v>
      </c>
      <c r="Q40" s="17" t="s">
        <v>33</v>
      </c>
    </row>
    <row r="41" customFormat="false" ht="12.75" hidden="false" customHeight="false" outlineLevel="0" collapsed="false">
      <c r="A41" s="17" t="s">
        <v>92</v>
      </c>
      <c r="B41" s="17" t="s">
        <v>75</v>
      </c>
      <c r="C41" s="17" t="n">
        <f aca="false">C40+1</f>
        <v>27</v>
      </c>
      <c r="D41" s="2" t="n">
        <f aca="false">Sheet3!B69*$P41</f>
        <v>0</v>
      </c>
      <c r="E41" s="2" t="n">
        <f aca="false">Sheet3!C69*$P41</f>
        <v>0</v>
      </c>
      <c r="F41" s="2" t="n">
        <f aca="false">Sheet3!D69*$P41</f>
        <v>0</v>
      </c>
      <c r="H41" s="2" t="n">
        <f aca="false">Sheet3!E69*$P41</f>
        <v>150</v>
      </c>
      <c r="I41" s="2" t="n">
        <f aca="false">Sheet3!F69*$P41</f>
        <v>0</v>
      </c>
      <c r="J41" s="2" t="n">
        <f aca="false">Sheet3!G69*$P41</f>
        <v>0</v>
      </c>
      <c r="K41" s="2" t="n">
        <f aca="false">Sheet3!H69*$P41</f>
        <v>0</v>
      </c>
      <c r="L41" s="2" t="n">
        <f aca="false">Sheet3!I69*$P41</f>
        <v>0</v>
      </c>
      <c r="M41" s="2" t="n">
        <f aca="false">Sheet3!J69*$P41</f>
        <v>0</v>
      </c>
      <c r="N41" s="2" t="n">
        <f aca="false">SUM(D41:M41)</f>
        <v>150</v>
      </c>
      <c r="P41" s="2" t="n">
        <f aca="false">VLOOKUP(B41,$S$1:$T$7,2)</f>
        <v>150</v>
      </c>
      <c r="Q41" s="17" t="s">
        <v>92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f aca="false">Sheet3!B70*$P42</f>
        <v>0</v>
      </c>
      <c r="E42" s="2" t="n">
        <f aca="false">Sheet3!C70*$P42</f>
        <v>0</v>
      </c>
      <c r="F42" s="2" t="n">
        <f aca="false">Sheet3!D70*$P42</f>
        <v>0</v>
      </c>
      <c r="H42" s="2" t="n">
        <f aca="false">Sheet3!E70*$P42</f>
        <v>40</v>
      </c>
      <c r="I42" s="2" t="n">
        <f aca="false">Sheet3!F70*$P42</f>
        <v>0</v>
      </c>
      <c r="J42" s="2" t="n">
        <f aca="false">Sheet3!G70*$P42</f>
        <v>0</v>
      </c>
      <c r="K42" s="2" t="n">
        <f aca="false">Sheet3!H70*$P42</f>
        <v>0</v>
      </c>
      <c r="L42" s="2" t="n">
        <f aca="false">Sheet3!I70*$P42</f>
        <v>0</v>
      </c>
      <c r="M42" s="2" t="n">
        <f aca="false">Sheet3!J70*$P42</f>
        <v>0</v>
      </c>
      <c r="N42" s="2" t="n">
        <f aca="false">SUM(D42:M42)</f>
        <v>40</v>
      </c>
      <c r="P42" s="2" t="n">
        <f aca="false">VLOOKUP(B42,$S$1:$T$7,2)</f>
        <v>40</v>
      </c>
      <c r="Q42" s="17" t="s">
        <v>37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f aca="false">Sheet3!B71*$P43</f>
        <v>0</v>
      </c>
      <c r="E43" s="2" t="n">
        <f aca="false">Sheet3!C71*$P43</f>
        <v>0</v>
      </c>
      <c r="F43" s="2" t="n">
        <f aca="false">Sheet3!D71*$P43</f>
        <v>0</v>
      </c>
      <c r="H43" s="2" t="n">
        <f aca="false">Sheet3!E71*$P43</f>
        <v>150</v>
      </c>
      <c r="I43" s="2" t="n">
        <f aca="false">Sheet3!F71*$P43</f>
        <v>0</v>
      </c>
      <c r="J43" s="2" t="n">
        <f aca="false">Sheet3!G71*$P43</f>
        <v>0</v>
      </c>
      <c r="K43" s="2" t="n">
        <f aca="false">Sheet3!H71*$P43</f>
        <v>0</v>
      </c>
      <c r="L43" s="2" t="n">
        <f aca="false">Sheet3!I71*$P43</f>
        <v>0</v>
      </c>
      <c r="M43" s="2" t="n">
        <f aca="false">Sheet3!J71*$P43</f>
        <v>0</v>
      </c>
      <c r="N43" s="2" t="n">
        <f aca="false">SUM(D43:M43)</f>
        <v>150</v>
      </c>
      <c r="P43" s="2" t="n">
        <f aca="false">VLOOKUP(B43,$S$1:$T$7,2)</f>
        <v>150</v>
      </c>
      <c r="Q43" s="17" t="s">
        <v>40</v>
      </c>
    </row>
    <row r="44" customFormat="false" ht="12.75" hidden="false" customHeight="false" outlineLevel="0" collapsed="false">
      <c r="A44" s="17" t="s">
        <v>95</v>
      </c>
      <c r="B44" s="17" t="s">
        <v>75</v>
      </c>
      <c r="C44" s="17" t="n">
        <f aca="false">C43+1</f>
        <v>30</v>
      </c>
      <c r="D44" s="2" t="n">
        <f aca="false">Sheet3!B72*$P44</f>
        <v>0</v>
      </c>
      <c r="E44" s="2" t="n">
        <f aca="false">Sheet3!C72*$P44</f>
        <v>0</v>
      </c>
      <c r="F44" s="2" t="n">
        <f aca="false">Sheet3!D72*$P44</f>
        <v>0</v>
      </c>
      <c r="H44" s="2" t="n">
        <f aca="false">Sheet3!E72*$P44</f>
        <v>150</v>
      </c>
      <c r="I44" s="2" t="n">
        <f aca="false">Sheet3!F72*$P44</f>
        <v>0</v>
      </c>
      <c r="J44" s="2" t="n">
        <f aca="false">Sheet3!G72*$P44</f>
        <v>0</v>
      </c>
      <c r="K44" s="2" t="n">
        <f aca="false">Sheet3!H72*$P44</f>
        <v>0</v>
      </c>
      <c r="L44" s="2" t="n">
        <f aca="false">Sheet3!I72*$P44</f>
        <v>0</v>
      </c>
      <c r="M44" s="2" t="n">
        <f aca="false">Sheet3!J72*$P44</f>
        <v>0</v>
      </c>
      <c r="N44" s="2" t="n">
        <f aca="false">SUM(D44:M44)</f>
        <v>150</v>
      </c>
      <c r="P44" s="2" t="n">
        <f aca="false">VLOOKUP(B44,$S$1:$T$7,2)</f>
        <v>150</v>
      </c>
      <c r="Q44" s="17" t="s">
        <v>95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f aca="false">Sheet3!B73*$P45</f>
        <v>0</v>
      </c>
      <c r="E45" s="2" t="n">
        <f aca="false">Sheet3!C73*$P45</f>
        <v>0</v>
      </c>
      <c r="F45" s="2" t="n">
        <f aca="false">Sheet3!D73*$P45</f>
        <v>0</v>
      </c>
      <c r="H45" s="2" t="n">
        <f aca="false">Sheet3!E73*$P45</f>
        <v>180</v>
      </c>
      <c r="I45" s="2" t="n">
        <f aca="false">Sheet3!F73*$P45</f>
        <v>0</v>
      </c>
      <c r="J45" s="2" t="n">
        <f aca="false">Sheet3!G73*$P45</f>
        <v>0</v>
      </c>
      <c r="K45" s="2" t="n">
        <f aca="false">Sheet3!H73*$P45</f>
        <v>0</v>
      </c>
      <c r="L45" s="2" t="n">
        <f aca="false">Sheet3!I73*$P45</f>
        <v>0</v>
      </c>
      <c r="M45" s="2" t="n">
        <f aca="false">Sheet3!J73*$P45</f>
        <v>0</v>
      </c>
      <c r="N45" s="2" t="n">
        <f aca="false">SUM(D45:M45)</f>
        <v>180</v>
      </c>
      <c r="P45" s="2" t="n">
        <f aca="false">VLOOKUP(B45,$S$1:$T$7,2)</f>
        <v>180</v>
      </c>
      <c r="Q45" s="17" t="s">
        <v>36</v>
      </c>
    </row>
    <row r="46" customFormat="false" ht="12.75" hidden="false" customHeight="false" outlineLevel="0" collapsed="false">
      <c r="A46" s="17" t="s">
        <v>96</v>
      </c>
      <c r="B46" s="17" t="s">
        <v>97</v>
      </c>
      <c r="C46" s="17" t="n">
        <f aca="false">C45+1</f>
        <v>32</v>
      </c>
      <c r="D46" s="2" t="n">
        <f aca="false">Sheet3!B74*$P46</f>
        <v>0</v>
      </c>
      <c r="E46" s="2" t="n">
        <f aca="false">Sheet3!C74*$P46</f>
        <v>45</v>
      </c>
      <c r="F46" s="2" t="n">
        <f aca="false">Sheet3!D74*$P46</f>
        <v>0</v>
      </c>
      <c r="H46" s="2" t="n">
        <f aca="false">Sheet3!E74*$P46</f>
        <v>0</v>
      </c>
      <c r="I46" s="2" t="n">
        <f aca="false">Sheet3!F74*$P46</f>
        <v>0</v>
      </c>
      <c r="J46" s="2" t="n">
        <f aca="false">Sheet3!G74*$P46</f>
        <v>0</v>
      </c>
      <c r="K46" s="2" t="n">
        <f aca="false">Sheet3!H74*$P46</f>
        <v>0</v>
      </c>
      <c r="L46" s="2" t="n">
        <f aca="false">Sheet3!I74*$P46</f>
        <v>0</v>
      </c>
      <c r="M46" s="2" t="n">
        <f aca="false">Sheet3!J74*$P46</f>
        <v>0</v>
      </c>
      <c r="N46" s="2" t="n">
        <f aca="false">SUM(D46:M46)</f>
        <v>45</v>
      </c>
      <c r="P46" s="2" t="n">
        <f aca="false">VLOOKUP(B46,$S$1:$T$7,2)</f>
        <v>45</v>
      </c>
      <c r="Q46" s="17" t="s">
        <v>96</v>
      </c>
    </row>
    <row r="47" customFormat="false" ht="12.75" hidden="false" customHeight="false" outlineLevel="0" collapsed="false">
      <c r="A47" s="17" t="s">
        <v>92</v>
      </c>
      <c r="B47" s="17" t="s">
        <v>75</v>
      </c>
      <c r="C47" s="17" t="n">
        <f aca="false">C46+1</f>
        <v>33</v>
      </c>
      <c r="D47" s="2" t="n">
        <f aca="false">Sheet3!B75*$P47</f>
        <v>0</v>
      </c>
      <c r="E47" s="2" t="n">
        <f aca="false">Sheet3!C75*$P47</f>
        <v>150</v>
      </c>
      <c r="F47" s="2" t="n">
        <f aca="false">Sheet3!D75*$P47</f>
        <v>0</v>
      </c>
      <c r="H47" s="2" t="n">
        <f aca="false">Sheet3!E75*$P47</f>
        <v>0</v>
      </c>
      <c r="I47" s="2" t="n">
        <f aca="false">Sheet3!F75*$P47</f>
        <v>0</v>
      </c>
      <c r="J47" s="2" t="n">
        <f aca="false">Sheet3!G75*$P47</f>
        <v>0</v>
      </c>
      <c r="K47" s="2" t="n">
        <f aca="false">Sheet3!H75*$P47</f>
        <v>0</v>
      </c>
      <c r="L47" s="2" t="n">
        <f aca="false">Sheet3!I75*$P47</f>
        <v>0</v>
      </c>
      <c r="M47" s="2" t="n">
        <f aca="false">Sheet3!J75*$P47</f>
        <v>0</v>
      </c>
      <c r="N47" s="2" t="n">
        <f aca="false">SUM(D47:M47)</f>
        <v>150</v>
      </c>
      <c r="P47" s="2" t="n">
        <f aca="false">VLOOKUP(B47,$S$1:$T$7,2)</f>
        <v>150</v>
      </c>
      <c r="Q47" s="17" t="s">
        <v>92</v>
      </c>
    </row>
    <row r="48" customFormat="false" ht="12.75" hidden="false" customHeight="false" outlineLevel="0" collapsed="false">
      <c r="A48" s="17" t="s">
        <v>92</v>
      </c>
      <c r="B48" s="17" t="s">
        <v>75</v>
      </c>
      <c r="C48" s="17" t="n">
        <f aca="false">C47+1</f>
        <v>34</v>
      </c>
      <c r="D48" s="2" t="n">
        <f aca="false">Sheet3!B76*$P48</f>
        <v>0</v>
      </c>
      <c r="E48" s="2" t="n">
        <f aca="false">Sheet3!C76*$P48</f>
        <v>150</v>
      </c>
      <c r="F48" s="2" t="n">
        <f aca="false">Sheet3!D76*$P48</f>
        <v>0</v>
      </c>
      <c r="H48" s="2" t="n">
        <f aca="false">Sheet3!E76*$P48</f>
        <v>0</v>
      </c>
      <c r="I48" s="2" t="n">
        <f aca="false">Sheet3!F76*$P48</f>
        <v>0</v>
      </c>
      <c r="J48" s="2" t="n">
        <f aca="false">Sheet3!G76*$P48</f>
        <v>0</v>
      </c>
      <c r="K48" s="2" t="n">
        <f aca="false">Sheet3!H76*$P48</f>
        <v>0</v>
      </c>
      <c r="L48" s="2" t="n">
        <f aca="false">Sheet3!I76*$P48</f>
        <v>0</v>
      </c>
      <c r="M48" s="2" t="n">
        <f aca="false">Sheet3!J76*$P48</f>
        <v>0</v>
      </c>
      <c r="N48" s="2" t="n">
        <f aca="false">SUM(D48:M48)</f>
        <v>150</v>
      </c>
      <c r="P48" s="2" t="n">
        <f aca="false">VLOOKUP(B48,$S$1:$T$7,2)</f>
        <v>150</v>
      </c>
      <c r="Q48" s="17" t="s">
        <v>92</v>
      </c>
    </row>
    <row r="49" customFormat="false" ht="12.75" hidden="false" customHeight="false" outlineLevel="0" collapsed="false">
      <c r="A49" s="17" t="s">
        <v>98</v>
      </c>
      <c r="B49" s="17" t="s">
        <v>75</v>
      </c>
      <c r="C49" s="17" t="n">
        <f aca="false">C48+1</f>
        <v>35</v>
      </c>
      <c r="P49" s="2" t="n">
        <f aca="false">VLOOKUP(B49,$S$1:$T$7,2)</f>
        <v>150</v>
      </c>
      <c r="Q49" s="17" t="s">
        <v>98</v>
      </c>
    </row>
    <row r="50" customFormat="false" ht="12.75" hidden="false" customHeight="false" outlineLevel="0" collapsed="false">
      <c r="A50" s="17" t="s">
        <v>92</v>
      </c>
      <c r="B50" s="17" t="s">
        <v>75</v>
      </c>
      <c r="C50" s="17" t="n">
        <f aca="false">C49+1</f>
        <v>36</v>
      </c>
      <c r="P50" s="2" t="n">
        <f aca="false">VLOOKUP(B50,$S$1:$T$7,2)</f>
        <v>150</v>
      </c>
      <c r="Q50" s="17" t="s">
        <v>92</v>
      </c>
    </row>
    <row r="51" customFormat="false" ht="12.75" hidden="false" customHeight="false" outlineLevel="0" collapsed="false">
      <c r="A51" s="17" t="s">
        <v>92</v>
      </c>
      <c r="B51" s="17" t="s">
        <v>75</v>
      </c>
      <c r="C51" s="17" t="n">
        <f aca="false">C50+1</f>
        <v>37</v>
      </c>
      <c r="P51" s="2" t="n">
        <f aca="false">VLOOKUP(B51,$S$1:$T$7,2)</f>
        <v>150</v>
      </c>
      <c r="Q51" s="17" t="s">
        <v>92</v>
      </c>
    </row>
    <row r="52" customFormat="false" ht="12.75" hidden="false" customHeight="false" outlineLevel="0" collapsed="false">
      <c r="A52" s="13"/>
      <c r="B52" s="13"/>
      <c r="C52" s="17" t="s">
        <v>12</v>
      </c>
      <c r="D52" s="18"/>
      <c r="E52" s="18"/>
      <c r="F52" s="18"/>
      <c r="P52" s="18" t="s">
        <v>12</v>
      </c>
      <c r="Q52" s="13"/>
    </row>
    <row r="53" customFormat="false" ht="12.75" hidden="false" customHeight="false" outlineLevel="0" collapsed="false">
      <c r="A53" s="19" t="s">
        <v>37</v>
      </c>
      <c r="B53" s="19" t="s">
        <v>85</v>
      </c>
      <c r="C53" s="19" t="n">
        <v>38</v>
      </c>
      <c r="D53" s="2" t="n">
        <f aca="false">Sheet3!B78*$P53</f>
        <v>0</v>
      </c>
      <c r="E53" s="2" t="n">
        <f aca="false">Sheet3!C78*$P53</f>
        <v>0</v>
      </c>
      <c r="F53" s="2" t="n">
        <f aca="false">Sheet3!D78*$P53</f>
        <v>25</v>
      </c>
      <c r="H53" s="2" t="n">
        <f aca="false">Sheet3!E78*$P53</f>
        <v>0</v>
      </c>
      <c r="I53" s="2" t="n">
        <f aca="false">Sheet3!F78*$P53</f>
        <v>0</v>
      </c>
      <c r="J53" s="2" t="n">
        <f aca="false">Sheet3!G78*$P53</f>
        <v>175</v>
      </c>
      <c r="K53" s="2" t="n">
        <f aca="false">Sheet3!H78*$P53</f>
        <v>50</v>
      </c>
      <c r="L53" s="2" t="n">
        <f aca="false">Sheet3!I78*$P53</f>
        <v>0</v>
      </c>
      <c r="M53" s="2" t="n">
        <f aca="false">Sheet3!J78*$P53</f>
        <v>0</v>
      </c>
      <c r="N53" s="2" t="n">
        <f aca="false">SUM(D53:M53)</f>
        <v>250</v>
      </c>
      <c r="P53" s="2" t="n">
        <v>250</v>
      </c>
      <c r="Q53" s="19" t="s">
        <v>37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f aca="false">Sheet3!B79*$P54</f>
        <v>0</v>
      </c>
      <c r="E54" s="2" t="n">
        <f aca="false">Sheet3!C79*$P54</f>
        <v>0</v>
      </c>
      <c r="F54" s="2" t="n">
        <f aca="false">Sheet3!D79*$P54</f>
        <v>18</v>
      </c>
      <c r="H54" s="2" t="n">
        <f aca="false">Sheet3!E79*$P54</f>
        <v>0</v>
      </c>
      <c r="I54" s="2" t="n">
        <f aca="false">Sheet3!F79*$P54</f>
        <v>36</v>
      </c>
      <c r="J54" s="2" t="n">
        <f aca="false">Sheet3!G79*$P54</f>
        <v>0</v>
      </c>
      <c r="K54" s="2" t="n">
        <f aca="false">Sheet3!H79*$P54</f>
        <v>126</v>
      </c>
      <c r="L54" s="2" t="n">
        <f aca="false">Sheet3!I79*$P54</f>
        <v>0</v>
      </c>
      <c r="M54" s="2" t="n">
        <f aca="false">Sheet3!J79*$P54</f>
        <v>0</v>
      </c>
      <c r="N54" s="2" t="n">
        <f aca="false">SUM(D54:M54)</f>
        <v>180</v>
      </c>
      <c r="P54" s="2" t="n">
        <f aca="false">VLOOKUP(B54,$S$1:$T$7,2)</f>
        <v>180</v>
      </c>
      <c r="Q54" s="19" t="s">
        <v>41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f aca="false">Sheet3!B80*$P55</f>
        <v>0</v>
      </c>
      <c r="E55" s="2" t="n">
        <f aca="false">Sheet3!C80*$P55</f>
        <v>0</v>
      </c>
      <c r="F55" s="2" t="n">
        <f aca="false">Sheet3!D80*$P55</f>
        <v>15</v>
      </c>
      <c r="H55" s="2" t="n">
        <f aca="false">Sheet3!E80*$P55</f>
        <v>0</v>
      </c>
      <c r="I55" s="2" t="n">
        <f aca="false">Sheet3!F80*$P55</f>
        <v>45</v>
      </c>
      <c r="J55" s="2" t="n">
        <f aca="false">Sheet3!G80*$P55</f>
        <v>0</v>
      </c>
      <c r="K55" s="2" t="n">
        <f aca="false">Sheet3!H80*$P55</f>
        <v>90</v>
      </c>
      <c r="L55" s="2" t="n">
        <f aca="false">Sheet3!I80*$P55</f>
        <v>0</v>
      </c>
      <c r="M55" s="2" t="n">
        <f aca="false">Sheet3!J80*$P55</f>
        <v>0</v>
      </c>
      <c r="N55" s="2" t="n">
        <f aca="false">SUM(D55:M55)</f>
        <v>150</v>
      </c>
      <c r="P55" s="2" t="n">
        <f aca="false">VLOOKUP(B55,$S$1:$T$7,2)</f>
        <v>150</v>
      </c>
      <c r="Q55" s="19" t="s">
        <v>42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f aca="false">Sheet3!B81*$P56</f>
        <v>0</v>
      </c>
      <c r="E56" s="2" t="n">
        <f aca="false">Sheet3!C81*$P56</f>
        <v>0</v>
      </c>
      <c r="F56" s="2" t="n">
        <f aca="false">Sheet3!D81*$P56</f>
        <v>15</v>
      </c>
      <c r="H56" s="2" t="n">
        <f aca="false">Sheet3!E81*$P56</f>
        <v>0</v>
      </c>
      <c r="I56" s="2" t="n">
        <f aca="false">Sheet3!F81*$P56</f>
        <v>30</v>
      </c>
      <c r="J56" s="2" t="n">
        <f aca="false">Sheet3!G81*$P56</f>
        <v>0</v>
      </c>
      <c r="K56" s="2" t="n">
        <f aca="false">Sheet3!H81*$P56</f>
        <v>105</v>
      </c>
      <c r="L56" s="2" t="n">
        <f aca="false">Sheet3!I81*$P56</f>
        <v>0</v>
      </c>
      <c r="M56" s="2" t="n">
        <f aca="false">Sheet3!J81*$P56</f>
        <v>0</v>
      </c>
      <c r="N56" s="2" t="n">
        <f aca="false">SUM(D56:M56)</f>
        <v>150</v>
      </c>
      <c r="P56" s="2" t="n">
        <f aca="false">VLOOKUP(B56,$S$1:$T$7,2)</f>
        <v>150</v>
      </c>
      <c r="Q56" s="19" t="s">
        <v>44</v>
      </c>
    </row>
    <row r="57" customFormat="false" ht="12.75" hidden="false" customHeight="false" outlineLevel="0" collapsed="false">
      <c r="A57" s="19" t="s">
        <v>99</v>
      </c>
      <c r="B57" s="19" t="s">
        <v>73</v>
      </c>
      <c r="C57" s="19" t="n">
        <f aca="false">C56+1</f>
        <v>42</v>
      </c>
      <c r="D57" s="2" t="n">
        <f aca="false">Sheet3!B82*$P57</f>
        <v>0</v>
      </c>
      <c r="E57" s="2" t="n">
        <f aca="false">Sheet3!C82*$P57</f>
        <v>0</v>
      </c>
      <c r="F57" s="2" t="n">
        <f aca="false">Sheet3!D82*$P57</f>
        <v>0</v>
      </c>
      <c r="H57" s="2" t="n">
        <f aca="false">Sheet3!E82*$P57</f>
        <v>0</v>
      </c>
      <c r="I57" s="2" t="n">
        <f aca="false">Sheet3!F82*$P57</f>
        <v>0</v>
      </c>
      <c r="J57" s="2" t="n">
        <f aca="false">Sheet3!G82*$P57</f>
        <v>110</v>
      </c>
      <c r="K57" s="2" t="n">
        <f aca="false">Sheet3!H82*$P57</f>
        <v>0</v>
      </c>
      <c r="L57" s="2" t="n">
        <f aca="false">Sheet3!I82*$P57</f>
        <v>0</v>
      </c>
      <c r="M57" s="2" t="n">
        <f aca="false">Sheet3!J82*$P57</f>
        <v>0</v>
      </c>
      <c r="N57" s="2" t="n">
        <f aca="false">SUM(D57:M57)</f>
        <v>110</v>
      </c>
      <c r="P57" s="2" t="n">
        <f aca="false">VLOOKUP(B57,$S$1:$T$7,2)</f>
        <v>110</v>
      </c>
      <c r="Q57" s="19" t="s">
        <v>99</v>
      </c>
    </row>
    <row r="58" customFormat="false" ht="12.75" hidden="false" customHeight="false" outlineLevel="0" collapsed="false">
      <c r="A58" s="19" t="s">
        <v>100</v>
      </c>
      <c r="B58" s="19" t="s">
        <v>73</v>
      </c>
      <c r="C58" s="19" t="n">
        <f aca="false">C57+1</f>
        <v>43</v>
      </c>
      <c r="D58" s="2" t="n">
        <f aca="false">Sheet3!B83*$P58</f>
        <v>0</v>
      </c>
      <c r="E58" s="2" t="n">
        <f aca="false">Sheet3!C83*$P58</f>
        <v>0</v>
      </c>
      <c r="F58" s="2" t="n">
        <f aca="false">Sheet3!D83*$P58</f>
        <v>0</v>
      </c>
      <c r="H58" s="2" t="n">
        <f aca="false">Sheet3!E83*$P58</f>
        <v>0</v>
      </c>
      <c r="I58" s="2" t="n">
        <f aca="false">Sheet3!F83*$P58</f>
        <v>0</v>
      </c>
      <c r="J58" s="2" t="n">
        <f aca="false">Sheet3!G83*$P58</f>
        <v>110</v>
      </c>
      <c r="K58" s="2" t="n">
        <f aca="false">Sheet3!H83*$P58</f>
        <v>0</v>
      </c>
      <c r="L58" s="2" t="n">
        <f aca="false">Sheet3!I83*$P58</f>
        <v>0</v>
      </c>
      <c r="M58" s="2" t="n">
        <f aca="false">Sheet3!J83*$P58</f>
        <v>0</v>
      </c>
      <c r="N58" s="2" t="n">
        <f aca="false">SUM(D58:M58)</f>
        <v>110</v>
      </c>
      <c r="P58" s="2" t="n">
        <f aca="false">VLOOKUP(B58,$S$1:$T$7,2)</f>
        <v>110</v>
      </c>
      <c r="Q58" s="19" t="s">
        <v>100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f aca="false">Sheet3!B84*$P59</f>
        <v>0</v>
      </c>
      <c r="E59" s="2" t="n">
        <f aca="false">Sheet3!C84*$P59</f>
        <v>0</v>
      </c>
      <c r="F59" s="2" t="n">
        <f aca="false">Sheet3!D84*$P59</f>
        <v>0</v>
      </c>
      <c r="H59" s="2" t="n">
        <f aca="false">Sheet3!E84*$P59</f>
        <v>0</v>
      </c>
      <c r="I59" s="2" t="n">
        <f aca="false">Sheet3!F84*$P59</f>
        <v>0</v>
      </c>
      <c r="J59" s="2" t="n">
        <f aca="false">Sheet3!G84*$P59</f>
        <v>180</v>
      </c>
      <c r="K59" s="2" t="n">
        <f aca="false">Sheet3!H84*$P59</f>
        <v>0</v>
      </c>
      <c r="L59" s="2" t="n">
        <f aca="false">Sheet3!I84*$P59</f>
        <v>0</v>
      </c>
      <c r="M59" s="2" t="n">
        <f aca="false">Sheet3!J84*$P59</f>
        <v>0</v>
      </c>
      <c r="N59" s="2" t="n">
        <f aca="false">SUM(D59:M59)</f>
        <v>180</v>
      </c>
      <c r="P59" s="2" t="n">
        <f aca="false">VLOOKUP(B59,$S$1:$T$7,2)</f>
        <v>180</v>
      </c>
      <c r="Q59" s="19" t="s">
        <v>38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f aca="false">Sheet3!B85*$P60</f>
        <v>0</v>
      </c>
      <c r="E60" s="2" t="n">
        <f aca="false">Sheet3!C85*$P60</f>
        <v>0</v>
      </c>
      <c r="F60" s="2" t="n">
        <f aca="false">Sheet3!D85*$P60</f>
        <v>0</v>
      </c>
      <c r="H60" s="2" t="n">
        <f aca="false">Sheet3!E85*$P60</f>
        <v>0</v>
      </c>
      <c r="I60" s="2" t="n">
        <f aca="false">Sheet3!F85*$P60</f>
        <v>0</v>
      </c>
      <c r="J60" s="2" t="n">
        <f aca="false">Sheet3!G85*$P60</f>
        <v>150</v>
      </c>
      <c r="K60" s="2" t="n">
        <f aca="false">Sheet3!H85*$P60</f>
        <v>0</v>
      </c>
      <c r="L60" s="2" t="n">
        <f aca="false">Sheet3!I85*$P60</f>
        <v>0</v>
      </c>
      <c r="M60" s="2" t="n">
        <f aca="false">Sheet3!J85*$P60</f>
        <v>0</v>
      </c>
      <c r="N60" s="2" t="n">
        <f aca="false">SUM(D60:M60)</f>
        <v>150</v>
      </c>
      <c r="P60" s="2" t="n">
        <f aca="false">VLOOKUP(B60,$S$1:$T$7,2)</f>
        <v>150</v>
      </c>
      <c r="Q60" s="19" t="s">
        <v>39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f aca="false">Sheet3!B86*$P61</f>
        <v>0</v>
      </c>
      <c r="E61" s="2" t="n">
        <f aca="false">Sheet3!C86*$P61</f>
        <v>0</v>
      </c>
      <c r="F61" s="2" t="n">
        <f aca="false">Sheet3!D86*$P61</f>
        <v>0</v>
      </c>
      <c r="H61" s="2" t="n">
        <f aca="false">Sheet3!E86*$P61</f>
        <v>0</v>
      </c>
      <c r="I61" s="2" t="n">
        <f aca="false">Sheet3!F86*$P61</f>
        <v>0</v>
      </c>
      <c r="J61" s="2" t="n">
        <f aca="false">Sheet3!G86*$P61</f>
        <v>110</v>
      </c>
      <c r="K61" s="2" t="n">
        <f aca="false">Sheet3!H86*$P61</f>
        <v>0</v>
      </c>
      <c r="L61" s="2" t="n">
        <f aca="false">Sheet3!I86*$P61</f>
        <v>0</v>
      </c>
      <c r="M61" s="2" t="n">
        <f aca="false">Sheet3!J86*$P61</f>
        <v>0</v>
      </c>
      <c r="N61" s="2" t="n">
        <f aca="false">SUM(D61:M61)</f>
        <v>110</v>
      </c>
      <c r="P61" s="2" t="n">
        <f aca="false">VLOOKUP(B61,$S$1:$T$7,2)</f>
        <v>110</v>
      </c>
      <c r="Q61" s="19" t="s">
        <v>40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f aca="false">Sheet3!B87*$P62</f>
        <v>0</v>
      </c>
      <c r="E62" s="2" t="n">
        <f aca="false">Sheet3!C87*$P62</f>
        <v>0</v>
      </c>
      <c r="F62" s="2" t="n">
        <f aca="false">Sheet3!D87*$P62</f>
        <v>0</v>
      </c>
      <c r="H62" s="2" t="n">
        <f aca="false">Sheet3!E87*$P62</f>
        <v>0</v>
      </c>
      <c r="I62" s="2" t="n">
        <f aca="false">Sheet3!F87*$P62</f>
        <v>0</v>
      </c>
      <c r="J62" s="2" t="n">
        <f aca="false">Sheet3!G87*$P62</f>
        <v>150</v>
      </c>
      <c r="K62" s="2" t="n">
        <f aca="false">Sheet3!H87*$P62</f>
        <v>0</v>
      </c>
      <c r="L62" s="2" t="n">
        <f aca="false">Sheet3!I87*$P62</f>
        <v>0</v>
      </c>
      <c r="M62" s="2" t="n">
        <f aca="false">Sheet3!J87*$P62</f>
        <v>0</v>
      </c>
      <c r="N62" s="2" t="n">
        <f aca="false">SUM(D62:M62)</f>
        <v>150</v>
      </c>
      <c r="P62" s="2" t="n">
        <f aca="false">VLOOKUP(B62,$S$1:$T$7,2)</f>
        <v>150</v>
      </c>
      <c r="Q62" s="19" t="s">
        <v>43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f aca="false">Sheet3!B88*$P63</f>
        <v>0</v>
      </c>
      <c r="E63" s="2" t="n">
        <f aca="false">Sheet3!C88*$P63</f>
        <v>0</v>
      </c>
      <c r="F63" s="2" t="n">
        <f aca="false">Sheet3!D88*$P63</f>
        <v>0</v>
      </c>
      <c r="H63" s="2" t="n">
        <f aca="false">Sheet3!E88*$P63</f>
        <v>0</v>
      </c>
      <c r="I63" s="2" t="n">
        <f aca="false">Sheet3!F88*$P63</f>
        <v>0</v>
      </c>
      <c r="J63" s="2" t="n">
        <f aca="false">Sheet3!G88*$P63</f>
        <v>70</v>
      </c>
      <c r="K63" s="2" t="n">
        <f aca="false">Sheet3!H88*$P63</f>
        <v>0</v>
      </c>
      <c r="L63" s="2" t="n">
        <f aca="false">Sheet3!I88*$P63</f>
        <v>0</v>
      </c>
      <c r="M63" s="2" t="n">
        <f aca="false">Sheet3!J88*$P63</f>
        <v>0</v>
      </c>
      <c r="N63" s="2" t="n">
        <f aca="false">SUM(D63:M63)</f>
        <v>70</v>
      </c>
      <c r="P63" s="2" t="n">
        <f aca="false">VLOOKUP(B63,$S$1:$T$7,2)</f>
        <v>70</v>
      </c>
      <c r="Q63" s="19" t="s">
        <v>37</v>
      </c>
    </row>
    <row r="64" customFormat="false" ht="12.75" hidden="false" customHeight="false" outlineLevel="0" collapsed="false">
      <c r="A64" s="19" t="s">
        <v>100</v>
      </c>
      <c r="B64" s="19" t="s">
        <v>73</v>
      </c>
      <c r="C64" s="19" t="n">
        <f aca="false">C63+1</f>
        <v>49</v>
      </c>
      <c r="P64" s="2" t="n">
        <f aca="false">VLOOKUP(B64,$S$1:$T$7,2)</f>
        <v>110</v>
      </c>
      <c r="Q64" s="19" t="s">
        <v>100</v>
      </c>
    </row>
    <row r="65" customFormat="false" ht="12.75" hidden="false" customHeight="false" outlineLevel="0" collapsed="false">
      <c r="A65" s="19" t="s">
        <v>86</v>
      </c>
      <c r="B65" s="19" t="s">
        <v>75</v>
      </c>
      <c r="C65" s="19" t="n">
        <f aca="false">C64+1</f>
        <v>50</v>
      </c>
      <c r="P65" s="2" t="n">
        <f aca="false">VLOOKUP(B65,$S$1:$T$7,2)</f>
        <v>150</v>
      </c>
      <c r="Q65" s="19" t="s">
        <v>86</v>
      </c>
    </row>
    <row r="66" customFormat="false" ht="12.75" hidden="false" customHeight="false" outlineLevel="0" collapsed="false">
      <c r="A66" s="13"/>
      <c r="B66" s="13"/>
      <c r="C66" s="13"/>
      <c r="P66" s="2" t="s">
        <v>12</v>
      </c>
      <c r="Q66" s="13"/>
    </row>
    <row r="67" customFormat="false" ht="12.75" hidden="false" customHeight="false" outlineLevel="0" collapsed="false">
      <c r="A67" s="13" t="s">
        <v>46</v>
      </c>
      <c r="B67" s="13" t="s">
        <v>85</v>
      </c>
      <c r="C67" s="13" t="n">
        <v>51</v>
      </c>
      <c r="D67" s="2" t="n">
        <f aca="false">Sheet3!B90*$P67</f>
        <v>0</v>
      </c>
      <c r="E67" s="2" t="n">
        <f aca="false">Sheet3!C90*$P67</f>
        <v>0</v>
      </c>
      <c r="F67" s="2" t="n">
        <f aca="false">Sheet3!D90*$P67</f>
        <v>0</v>
      </c>
      <c r="H67" s="2" t="n">
        <f aca="false">Sheet3!E90*$P67</f>
        <v>0</v>
      </c>
      <c r="I67" s="2" t="n">
        <f aca="false">Sheet3!F90*$P67</f>
        <v>0</v>
      </c>
      <c r="J67" s="2" t="n">
        <f aca="false">Sheet3!G90*$P67</f>
        <v>0</v>
      </c>
      <c r="K67" s="2" t="n">
        <f aca="false">Sheet3!H90*$P67</f>
        <v>240</v>
      </c>
      <c r="L67" s="2" t="n">
        <f aca="false">Sheet3!I90*$P67</f>
        <v>0</v>
      </c>
      <c r="M67" s="2" t="n">
        <f aca="false">Sheet3!J90*$P67</f>
        <v>0</v>
      </c>
      <c r="N67" s="2" t="n">
        <f aca="false">SUM(D67:M67)</f>
        <v>240</v>
      </c>
      <c r="P67" s="2" t="n">
        <v>240</v>
      </c>
      <c r="Q67" s="13" t="s">
        <v>46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f aca="false">Sheet3!B91*$P68</f>
        <v>0</v>
      </c>
      <c r="E68" s="2" t="n">
        <f aca="false">Sheet3!C91*$P68</f>
        <v>0</v>
      </c>
      <c r="F68" s="2" t="n">
        <f aca="false">Sheet3!D91*$P68</f>
        <v>0</v>
      </c>
      <c r="H68" s="2" t="n">
        <f aca="false">Sheet3!E91*$P68</f>
        <v>0</v>
      </c>
      <c r="I68" s="2" t="n">
        <f aca="false">Sheet3!F91*$P68</f>
        <v>0</v>
      </c>
      <c r="J68" s="2" t="n">
        <f aca="false">Sheet3!G91*$P68</f>
        <v>0</v>
      </c>
      <c r="K68" s="2" t="n">
        <f aca="false">Sheet3!H91*$P68</f>
        <v>150</v>
      </c>
      <c r="L68" s="2" t="n">
        <f aca="false">Sheet3!I91*$P68</f>
        <v>0</v>
      </c>
      <c r="M68" s="2" t="n">
        <f aca="false">Sheet3!J91*$P68</f>
        <v>0</v>
      </c>
      <c r="N68" s="2" t="n">
        <f aca="false">SUM(D68:M68)</f>
        <v>150</v>
      </c>
      <c r="P68" s="2" t="n">
        <f aca="false">VLOOKUP(B68,$S$1:$T$7,2)</f>
        <v>150</v>
      </c>
      <c r="Q68" s="13" t="s">
        <v>47</v>
      </c>
    </row>
    <row r="69" customFormat="false" ht="12.75" hidden="false" customHeight="false" outlineLevel="0" collapsed="false">
      <c r="A69" s="13" t="s">
        <v>101</v>
      </c>
      <c r="B69" s="13" t="s">
        <v>75</v>
      </c>
      <c r="C69" s="13" t="n">
        <f aca="false">C68+1</f>
        <v>53</v>
      </c>
      <c r="D69" s="2" t="n">
        <f aca="false">Sheet3!B92*$P69</f>
        <v>0</v>
      </c>
      <c r="E69" s="2" t="n">
        <f aca="false">Sheet3!C92*$P69</f>
        <v>0</v>
      </c>
      <c r="F69" s="2" t="n">
        <f aca="false">Sheet3!D92*$P69</f>
        <v>0</v>
      </c>
      <c r="H69" s="2" t="n">
        <f aca="false">Sheet3!E92*$P69</f>
        <v>0</v>
      </c>
      <c r="I69" s="2" t="n">
        <f aca="false">Sheet3!F92*$P69</f>
        <v>0</v>
      </c>
      <c r="J69" s="2" t="n">
        <f aca="false">Sheet3!G92*$P69</f>
        <v>0</v>
      </c>
      <c r="K69" s="2" t="n">
        <f aca="false">Sheet3!H92*$P69</f>
        <v>150</v>
      </c>
      <c r="L69" s="2" t="n">
        <f aca="false">Sheet3!I92*$P69</f>
        <v>0</v>
      </c>
      <c r="M69" s="2" t="n">
        <f aca="false">Sheet3!J92*$P69</f>
        <v>0</v>
      </c>
      <c r="N69" s="2" t="n">
        <f aca="false">SUM(D69:M69)</f>
        <v>150</v>
      </c>
      <c r="P69" s="2" t="n">
        <f aca="false">VLOOKUP(B69,$S$1:$T$7,2)</f>
        <v>150</v>
      </c>
      <c r="Q69" s="13" t="s">
        <v>101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f aca="false">Sheet3!B93*$P70</f>
        <v>0</v>
      </c>
      <c r="E70" s="2" t="n">
        <f aca="false">Sheet3!C93*$P70</f>
        <v>0</v>
      </c>
      <c r="F70" s="2" t="n">
        <f aca="false">Sheet3!D93*$P70</f>
        <v>0</v>
      </c>
      <c r="H70" s="2" t="n">
        <f aca="false">Sheet3!E93*$P70</f>
        <v>0</v>
      </c>
      <c r="I70" s="2" t="n">
        <f aca="false">Sheet3!F93*$P70</f>
        <v>0</v>
      </c>
      <c r="J70" s="2" t="n">
        <f aca="false">Sheet3!G93*$P70</f>
        <v>0</v>
      </c>
      <c r="K70" s="2" t="n">
        <f aca="false">Sheet3!H93*$P70</f>
        <v>150</v>
      </c>
      <c r="L70" s="2" t="n">
        <f aca="false">Sheet3!I93*$P70</f>
        <v>0</v>
      </c>
      <c r="M70" s="2" t="n">
        <f aca="false">Sheet3!J93*$P70</f>
        <v>0</v>
      </c>
      <c r="N70" s="2" t="n">
        <f aca="false">SUM(D70:M70)</f>
        <v>150</v>
      </c>
      <c r="P70" s="2" t="n">
        <f aca="false">VLOOKUP(B70,$S$1:$T$7,2)</f>
        <v>150</v>
      </c>
      <c r="Q70" s="13" t="s">
        <v>24</v>
      </c>
    </row>
    <row r="71" customFormat="false" ht="12.75" hidden="false" customHeight="false" outlineLevel="0" collapsed="false">
      <c r="A71" s="13" t="s">
        <v>102</v>
      </c>
      <c r="B71" s="13" t="s">
        <v>49</v>
      </c>
      <c r="C71" s="13" t="n">
        <f aca="false">C70+1</f>
        <v>55</v>
      </c>
      <c r="D71" s="2" t="n">
        <f aca="false">Sheet3!B94*$P71</f>
        <v>0</v>
      </c>
      <c r="E71" s="2" t="n">
        <f aca="false">Sheet3!C94*$P71</f>
        <v>0</v>
      </c>
      <c r="F71" s="2" t="n">
        <f aca="false">Sheet3!D94*$P71</f>
        <v>0</v>
      </c>
      <c r="H71" s="2" t="n">
        <f aca="false">Sheet3!E94*$P71</f>
        <v>0</v>
      </c>
      <c r="I71" s="2" t="n">
        <f aca="false">Sheet3!F94*$P71</f>
        <v>0</v>
      </c>
      <c r="J71" s="2" t="n">
        <f aca="false">Sheet3!G94*$P71</f>
        <v>0</v>
      </c>
      <c r="K71" s="2" t="n">
        <f aca="false">Sheet3!H94*$P71</f>
        <v>45</v>
      </c>
      <c r="L71" s="2" t="n">
        <f aca="false">Sheet3!I94*$P71</f>
        <v>0</v>
      </c>
      <c r="M71" s="2" t="n">
        <f aca="false">Sheet3!J94*$P71</f>
        <v>0</v>
      </c>
      <c r="N71" s="2" t="n">
        <f aca="false">SUM(D71:M71)</f>
        <v>45</v>
      </c>
      <c r="P71" s="2" t="n">
        <f aca="false">VLOOKUP(B71,$S$1:$T$7,2)</f>
        <v>45</v>
      </c>
      <c r="Q71" s="13" t="s">
        <v>102</v>
      </c>
    </row>
    <row r="72" customFormat="false" ht="12.75" hidden="false" customHeight="false" outlineLevel="0" collapsed="false">
      <c r="A72" s="13" t="s">
        <v>103</v>
      </c>
      <c r="B72" s="13" t="s">
        <v>73</v>
      </c>
      <c r="C72" s="13" t="n">
        <f aca="false">C71+1</f>
        <v>56</v>
      </c>
      <c r="D72" s="2" t="n">
        <f aca="false">Sheet3!B95*$P72</f>
        <v>0</v>
      </c>
      <c r="E72" s="2" t="n">
        <f aca="false">Sheet3!C95*$P72</f>
        <v>0</v>
      </c>
      <c r="F72" s="2" t="n">
        <f aca="false">Sheet3!D95*$P72</f>
        <v>0</v>
      </c>
      <c r="H72" s="2" t="n">
        <f aca="false">Sheet3!E95*$P72</f>
        <v>0</v>
      </c>
      <c r="I72" s="2" t="n">
        <f aca="false">Sheet3!F95*$P72</f>
        <v>0</v>
      </c>
      <c r="J72" s="2" t="n">
        <f aca="false">Sheet3!G95*$P72</f>
        <v>0</v>
      </c>
      <c r="K72" s="2" t="n">
        <f aca="false">Sheet3!H95*$P72</f>
        <v>0</v>
      </c>
      <c r="L72" s="2" t="n">
        <f aca="false">Sheet3!I95*$P72</f>
        <v>0</v>
      </c>
      <c r="M72" s="2" t="n">
        <f aca="false">Sheet3!J95*$P72</f>
        <v>0</v>
      </c>
      <c r="N72" s="2" t="n">
        <f aca="false">SUM(D72:M72)</f>
        <v>0</v>
      </c>
      <c r="P72" s="2" t="n">
        <f aca="false">VLOOKUP(B72,$S$1:$T$7,2)</f>
        <v>110</v>
      </c>
      <c r="Q72" s="13" t="s">
        <v>103</v>
      </c>
      <c r="R72" s="2" t="s">
        <v>12</v>
      </c>
    </row>
    <row r="74" customFormat="false" ht="12.75" hidden="false" customHeight="false" outlineLevel="0" collapsed="false">
      <c r="D74" s="2" t="n">
        <f aca="false">SUM(D12:D72)</f>
        <v>1027</v>
      </c>
      <c r="E74" s="2" t="n">
        <f aca="false">SUM(E12:E72)</f>
        <v>429</v>
      </c>
      <c r="F74" s="2" t="n">
        <f aca="false">SUM(F12:F72)</f>
        <v>205.5</v>
      </c>
      <c r="H74" s="2" t="n">
        <f aca="false">SUM(H12:H72)</f>
        <v>820</v>
      </c>
      <c r="I74" s="2" t="n">
        <f aca="false">SUM(I12:I72)</f>
        <v>587</v>
      </c>
      <c r="J74" s="2" t="n">
        <f aca="false">SUM(J12:J72)</f>
        <v>1211</v>
      </c>
      <c r="K74" s="2" t="n">
        <f aca="false">SUM(K12:K72)</f>
        <v>2670.5</v>
      </c>
      <c r="L74" s="2" t="n">
        <f aca="false">SUM(L12:L72)</f>
        <v>0</v>
      </c>
      <c r="M74" s="2" t="n">
        <f aca="false">SUM(M12:M72)</f>
        <v>0</v>
      </c>
      <c r="N74" s="2" t="s">
        <v>12</v>
      </c>
      <c r="P74" s="2" t="n">
        <f aca="false">SUM(D74:M74)</f>
        <v>6950</v>
      </c>
    </row>
    <row r="75" customFormat="false" ht="12.75" hidden="false" customHeight="false" outlineLevel="0" collapsed="false">
      <c r="D75" s="2" t="n">
        <f aca="false">D74/$P$74</f>
        <v>0.147769784172662</v>
      </c>
      <c r="E75" s="2" t="n">
        <f aca="false">E74/$P$74</f>
        <v>0.061726618705036</v>
      </c>
      <c r="F75" s="2" t="n">
        <f aca="false">F74/$P$74</f>
        <v>0.029568345323741</v>
      </c>
      <c r="H75" s="2" t="n">
        <f aca="false">H74/$P$74</f>
        <v>0.117985611510791</v>
      </c>
      <c r="I75" s="2" t="n">
        <f aca="false">I74/$P$74</f>
        <v>0.0844604316546763</v>
      </c>
      <c r="J75" s="2" t="n">
        <f aca="false">J74/$P$74</f>
        <v>0.174244604316547</v>
      </c>
      <c r="K75" s="2" t="n">
        <f aca="false">K74/$P$74</f>
        <v>0.384244604316547</v>
      </c>
      <c r="L75" s="2" t="n">
        <f aca="false">L74/$P$74</f>
        <v>0</v>
      </c>
      <c r="M75" s="2" t="n">
        <f aca="false">M74/$P$74</f>
        <v>0</v>
      </c>
      <c r="P75" s="2" t="n">
        <f aca="false">SUM(D75:M75)</f>
        <v>1</v>
      </c>
    </row>
    <row r="76" customFormat="false" ht="12.75" hidden="false" customHeight="false" outlineLevel="0" collapsed="false">
      <c r="R76" s="2" t="s">
        <v>12</v>
      </c>
      <c r="S76" s="2" t="s">
        <v>12</v>
      </c>
      <c r="T76" s="2" t="s">
        <v>12</v>
      </c>
    </row>
    <row r="77" customFormat="false" ht="12.75" hidden="false" customHeight="false" outlineLevel="0" collapsed="false">
      <c r="D77" s="13" t="str">
        <f aca="false">D9</f>
        <v>RAC</v>
      </c>
      <c r="E77" s="13" t="str">
        <f aca="false">E9</f>
        <v>GPG</v>
      </c>
      <c r="F77" s="13" t="str">
        <f aca="false">F9</f>
        <v>ENA</v>
      </c>
      <c r="G77" s="13"/>
      <c r="H77" s="13" t="str">
        <f aca="false">H9</f>
        <v>EES</v>
      </c>
      <c r="I77" s="13" t="str">
        <f aca="false">I9</f>
        <v>EI</v>
      </c>
      <c r="J77" s="13" t="str">
        <f aca="false">J9</f>
        <v>EBS</v>
      </c>
      <c r="K77" s="13" t="str">
        <f aca="false">K9</f>
        <v> </v>
      </c>
      <c r="L77" s="13" t="s">
        <v>12</v>
      </c>
      <c r="M77" s="13" t="s">
        <v>12</v>
      </c>
      <c r="N77" s="13" t="str">
        <f aca="false">N9</f>
        <v>Total</v>
      </c>
      <c r="R77" s="13" t="s">
        <v>12</v>
      </c>
      <c r="S77" s="2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R1" s="2" t="s">
        <v>72</v>
      </c>
      <c r="S1" s="2" t="n">
        <v>70</v>
      </c>
    </row>
    <row r="2" customFormat="false" ht="12.75" hidden="false" customHeight="false" outlineLevel="0" collapsed="false">
      <c r="R2" s="2" t="s">
        <v>73</v>
      </c>
      <c r="S2" s="2" t="n">
        <v>110</v>
      </c>
    </row>
    <row r="3" customFormat="false" ht="12.75" hidden="false" customHeight="false" outlineLevel="0" collapsed="false">
      <c r="R3" s="2" t="s">
        <v>74</v>
      </c>
      <c r="S3" s="2" t="n">
        <v>180</v>
      </c>
    </row>
    <row r="4" customFormat="false" ht="12.75" hidden="false" customHeight="false" outlineLevel="0" collapsed="false">
      <c r="R4" s="2" t="s">
        <v>75</v>
      </c>
      <c r="S4" s="2" t="n">
        <v>150</v>
      </c>
    </row>
    <row r="5" customFormat="false" ht="12.75" hidden="false" customHeight="false" outlineLevel="0" collapsed="false">
      <c r="R5" s="2" t="s">
        <v>49</v>
      </c>
      <c r="S5" s="2" t="n">
        <v>45</v>
      </c>
    </row>
    <row r="6" customFormat="false" ht="12.75" hidden="false" customHeight="false" outlineLevel="0" collapsed="false">
      <c r="R6" s="2" t="s">
        <v>76</v>
      </c>
      <c r="S6" s="2" t="n">
        <v>40</v>
      </c>
    </row>
    <row r="7" customFormat="false" ht="12.75" hidden="false" customHeight="false" outlineLevel="0" collapsed="false">
      <c r="R7" s="2" t="s">
        <v>77</v>
      </c>
      <c r="S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12</v>
      </c>
      <c r="L9" s="13"/>
      <c r="M9" s="13"/>
      <c r="N9" s="13" t="s">
        <v>50</v>
      </c>
    </row>
    <row r="12" customFormat="false" ht="12.75" hidden="false" customHeight="false" outlineLevel="0" collapsed="false">
      <c r="A12" s="13" t="s">
        <v>10</v>
      </c>
      <c r="B12" s="13"/>
      <c r="C12" s="13" t="n">
        <v>1</v>
      </c>
      <c r="D12" s="2" t="n">
        <f aca="false">Sheet3!B43*$P12</f>
        <v>150</v>
      </c>
      <c r="E12" s="2" t="n">
        <f aca="false">Sheet3!C43*$P12</f>
        <v>30</v>
      </c>
      <c r="F12" s="2" t="n">
        <f aca="false">Sheet3!D43*$P12</f>
        <v>60</v>
      </c>
      <c r="H12" s="2" t="n">
        <f aca="false">Sheet3!E43*$P12</f>
        <v>60</v>
      </c>
      <c r="I12" s="2" t="n">
        <f aca="false">Sheet3!F43*$P12</f>
        <v>60</v>
      </c>
      <c r="J12" s="2" t="n">
        <f aca="false">Sheet3!G43*$P12</f>
        <v>120</v>
      </c>
      <c r="K12" s="2" t="n">
        <f aca="false">Sheet3!H43*$P12</f>
        <v>120</v>
      </c>
      <c r="L12" s="2" t="n">
        <f aca="false">Sheet3!I43*$P12</f>
        <v>0</v>
      </c>
      <c r="M12" s="2" t="n">
        <f aca="false">Sheet3!J43*$P12</f>
        <v>0</v>
      </c>
      <c r="N12" s="2" t="n">
        <f aca="false">SUM(D12:M12)</f>
        <v>600</v>
      </c>
      <c r="P12" s="2" t="n">
        <v>600</v>
      </c>
      <c r="Q12" s="13" t="s">
        <v>10</v>
      </c>
    </row>
    <row r="13" customFormat="false" ht="12.75" hidden="false" customHeight="false" outlineLevel="0" collapsed="false">
      <c r="A13" s="13"/>
      <c r="B13" s="13"/>
      <c r="C13" s="13"/>
      <c r="Q13" s="13"/>
    </row>
    <row r="14" customFormat="false" ht="12.75" hidden="false" customHeight="false" outlineLevel="0" collapsed="false">
      <c r="A14" s="14" t="s">
        <v>15</v>
      </c>
      <c r="B14" s="14" t="s">
        <v>85</v>
      </c>
      <c r="C14" s="14" t="n">
        <v>2</v>
      </c>
      <c r="D14" s="2" t="n">
        <f aca="false">Sheet3!B45*$P14</f>
        <v>77</v>
      </c>
      <c r="E14" s="2" t="n">
        <f aca="false">Sheet3!C45*$P14</f>
        <v>0</v>
      </c>
      <c r="F14" s="2" t="n">
        <f aca="false">Sheet3!D45*$P14</f>
        <v>38.5</v>
      </c>
      <c r="H14" s="2" t="n">
        <f aca="false">Sheet3!E45*$P14</f>
        <v>0</v>
      </c>
      <c r="I14" s="2" t="n">
        <f aca="false">Sheet3!F45*$P14</f>
        <v>0</v>
      </c>
      <c r="J14" s="2" t="n">
        <f aca="false">Sheet3!G45*$P14</f>
        <v>0</v>
      </c>
      <c r="K14" s="2" t="n">
        <f aca="false">Sheet3!H45*$P14</f>
        <v>269.5</v>
      </c>
      <c r="L14" s="2" t="n">
        <f aca="false">Sheet3!I45*$P14</f>
        <v>0</v>
      </c>
      <c r="M14" s="2" t="n">
        <f aca="false">Sheet3!J45*$P14</f>
        <v>0</v>
      </c>
      <c r="N14" s="2" t="n">
        <f aca="false">SUM(D14:M14)</f>
        <v>385</v>
      </c>
      <c r="P14" s="2" t="n">
        <v>385</v>
      </c>
      <c r="Q14" s="14" t="s">
        <v>15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e">
        <f aca="false">Sheet3!B46*$P15</f>
        <v>#N/A</v>
      </c>
      <c r="E15" s="2" t="e">
        <f aca="false">Sheet3!C46*$P15</f>
        <v>#N/A</v>
      </c>
      <c r="F15" s="2" t="e">
        <f aca="false">Sheet3!D46*$P15</f>
        <v>#N/A</v>
      </c>
      <c r="H15" s="2" t="e">
        <f aca="false">Sheet3!E46*$P15</f>
        <v>#N/A</v>
      </c>
      <c r="I15" s="2" t="e">
        <f aca="false">Sheet3!F46*$P15</f>
        <v>#N/A</v>
      </c>
      <c r="J15" s="2" t="e">
        <f aca="false">Sheet3!G46*$P15</f>
        <v>#N/A</v>
      </c>
      <c r="K15" s="2" t="e">
        <f aca="false">Sheet3!H46*$P15</f>
        <v>#N/A</v>
      </c>
      <c r="L15" s="2" t="e">
        <f aca="false">Sheet3!I46*$P15</f>
        <v>#N/A</v>
      </c>
      <c r="M15" s="2" t="e">
        <f aca="false">Sheet3!J46*$P15</f>
        <v>#N/A</v>
      </c>
      <c r="N15" s="2" t="e">
        <f aca="false">SUM(D15:M15)</f>
        <v>#N/A</v>
      </c>
      <c r="P15" s="2" t="e">
        <f aca="false">VLOOKUP(B15,$S$1:$T$7,2)</f>
        <v>#N/A</v>
      </c>
      <c r="Q15" s="14" t="s">
        <v>16</v>
      </c>
    </row>
    <row r="16" customFormat="false" ht="12.75" hidden="false" customHeight="false" outlineLevel="0" collapsed="false">
      <c r="A16" s="14" t="s">
        <v>86</v>
      </c>
      <c r="B16" s="14" t="s">
        <v>75</v>
      </c>
      <c r="C16" s="14" t="n">
        <v>4</v>
      </c>
      <c r="D16" s="2" t="e">
        <f aca="false">Sheet3!B47*$P16</f>
        <v>#N/A</v>
      </c>
      <c r="E16" s="2" t="e">
        <f aca="false">Sheet3!C47*$P16</f>
        <v>#N/A</v>
      </c>
      <c r="F16" s="2" t="e">
        <f aca="false">Sheet3!D47*$P16</f>
        <v>#N/A</v>
      </c>
      <c r="H16" s="2" t="e">
        <f aca="false">Sheet3!E47*$P16</f>
        <v>#N/A</v>
      </c>
      <c r="I16" s="2" t="e">
        <f aca="false">Sheet3!F47*$P16</f>
        <v>#N/A</v>
      </c>
      <c r="J16" s="2" t="e">
        <f aca="false">Sheet3!G47*$P16</f>
        <v>#N/A</v>
      </c>
      <c r="K16" s="2" t="e">
        <f aca="false">Sheet3!H47*$P16</f>
        <v>#N/A</v>
      </c>
      <c r="L16" s="2" t="e">
        <f aca="false">Sheet3!I47*$P16</f>
        <v>#N/A</v>
      </c>
      <c r="M16" s="2" t="e">
        <f aca="false">Sheet3!J47*$P16</f>
        <v>#N/A</v>
      </c>
      <c r="N16" s="2" t="e">
        <f aca="false">SUM(D16:M16)</f>
        <v>#N/A</v>
      </c>
      <c r="P16" s="2" t="e">
        <f aca="false">VLOOKUP(B16,$S$1:$T$7,2)</f>
        <v>#N/A</v>
      </c>
      <c r="Q16" s="14" t="s">
        <v>86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e">
        <f aca="false">Sheet3!B48*$P17</f>
        <v>#N/A</v>
      </c>
      <c r="E17" s="2" t="e">
        <f aca="false">Sheet3!C48*$P17</f>
        <v>#N/A</v>
      </c>
      <c r="F17" s="2" t="e">
        <f aca="false">Sheet3!D48*$P17</f>
        <v>#N/A</v>
      </c>
      <c r="H17" s="2" t="e">
        <f aca="false">Sheet3!E48*$P17</f>
        <v>#N/A</v>
      </c>
      <c r="I17" s="2" t="e">
        <f aca="false">Sheet3!F48*$P17</f>
        <v>#N/A</v>
      </c>
      <c r="J17" s="2" t="e">
        <f aca="false">Sheet3!G48*$P17</f>
        <v>#N/A</v>
      </c>
      <c r="K17" s="2" t="e">
        <f aca="false">Sheet3!H48*$P17</f>
        <v>#N/A</v>
      </c>
      <c r="L17" s="2" t="e">
        <f aca="false">Sheet3!I48*$P17</f>
        <v>#N/A</v>
      </c>
      <c r="M17" s="2" t="e">
        <f aca="false">Sheet3!J48*$P17</f>
        <v>#N/A</v>
      </c>
      <c r="N17" s="2" t="e">
        <f aca="false">SUM(D17:M17)</f>
        <v>#N/A</v>
      </c>
      <c r="P17" s="2" t="e">
        <f aca="false">VLOOKUP(B17,$S$1:$T$7,2)</f>
        <v>#N/A</v>
      </c>
      <c r="Q17" s="14" t="s">
        <v>19</v>
      </c>
    </row>
    <row r="18" customFormat="false" ht="12.75" hidden="false" customHeight="false" outlineLevel="0" collapsed="false">
      <c r="A18" s="14" t="s">
        <v>87</v>
      </c>
      <c r="B18" s="14" t="s">
        <v>73</v>
      </c>
      <c r="C18" s="14" t="n">
        <v>6</v>
      </c>
      <c r="D18" s="2" t="e">
        <f aca="false">Sheet3!B49*$P18</f>
        <v>#N/A</v>
      </c>
      <c r="E18" s="2" t="e">
        <f aca="false">Sheet3!C49*$P18</f>
        <v>#N/A</v>
      </c>
      <c r="F18" s="2" t="e">
        <f aca="false">Sheet3!D49*$P18</f>
        <v>#N/A</v>
      </c>
      <c r="H18" s="2" t="e">
        <f aca="false">Sheet3!E49*$P18</f>
        <v>#N/A</v>
      </c>
      <c r="I18" s="2" t="e">
        <f aca="false">Sheet3!F49*$P18</f>
        <v>#N/A</v>
      </c>
      <c r="J18" s="2" t="e">
        <f aca="false">Sheet3!G49*$P18</f>
        <v>#N/A</v>
      </c>
      <c r="K18" s="2" t="e">
        <f aca="false">Sheet3!H49*$P18</f>
        <v>#N/A</v>
      </c>
      <c r="L18" s="2" t="e">
        <f aca="false">Sheet3!I49*$P18</f>
        <v>#N/A</v>
      </c>
      <c r="M18" s="2" t="e">
        <f aca="false">Sheet3!J49*$P18</f>
        <v>#N/A</v>
      </c>
      <c r="N18" s="2" t="e">
        <f aca="false">SUM(D18:M18)</f>
        <v>#N/A</v>
      </c>
      <c r="P18" s="2" t="e">
        <f aca="false">VLOOKUP(B18,$S$1:$T$7,2)</f>
        <v>#N/A</v>
      </c>
      <c r="Q18" s="14" t="s">
        <v>87</v>
      </c>
    </row>
    <row r="19" customFormat="false" ht="12.75" hidden="false" customHeight="false" outlineLevel="0" collapsed="false">
      <c r="A19" s="14" t="s">
        <v>88</v>
      </c>
      <c r="B19" s="14" t="s">
        <v>72</v>
      </c>
      <c r="C19" s="14" t="n">
        <v>7</v>
      </c>
      <c r="D19" s="2" t="e">
        <f aca="false">Sheet3!B50*$P19</f>
        <v>#N/A</v>
      </c>
      <c r="E19" s="2" t="e">
        <f aca="false">Sheet3!C50*$P19</f>
        <v>#N/A</v>
      </c>
      <c r="F19" s="2" t="e">
        <f aca="false">Sheet3!D50*$P19</f>
        <v>#N/A</v>
      </c>
      <c r="H19" s="2" t="e">
        <f aca="false">Sheet3!E50*$P19</f>
        <v>#N/A</v>
      </c>
      <c r="I19" s="2" t="e">
        <f aca="false">Sheet3!F50*$P19</f>
        <v>#N/A</v>
      </c>
      <c r="J19" s="2" t="e">
        <f aca="false">Sheet3!G50*$P19</f>
        <v>#N/A</v>
      </c>
      <c r="K19" s="2" t="e">
        <f aca="false">Sheet3!H50*$P19</f>
        <v>#N/A</v>
      </c>
      <c r="L19" s="2" t="e">
        <f aca="false">Sheet3!I50*$P19</f>
        <v>#N/A</v>
      </c>
      <c r="M19" s="2" t="e">
        <f aca="false">Sheet3!J50*$P19</f>
        <v>#N/A</v>
      </c>
      <c r="N19" s="2" t="e">
        <f aca="false">SUM(D19:M19)</f>
        <v>#N/A</v>
      </c>
      <c r="P19" s="2" t="e">
        <f aca="false">VLOOKUP(B19,$S$1:$T$7,2)</f>
        <v>#N/A</v>
      </c>
      <c r="Q19" s="14" t="s">
        <v>88</v>
      </c>
    </row>
    <row r="20" customFormat="false" ht="12.75" hidden="false" customHeight="false" outlineLevel="0" collapsed="false">
      <c r="A20" s="14" t="s">
        <v>86</v>
      </c>
      <c r="B20" s="14" t="s">
        <v>75</v>
      </c>
      <c r="C20" s="14" t="n">
        <v>8</v>
      </c>
      <c r="P20" s="2" t="e">
        <f aca="false">VLOOKUP(B20,$S$1:$T$7,2)</f>
        <v>#N/A</v>
      </c>
      <c r="Q20" s="14" t="s">
        <v>86</v>
      </c>
    </row>
    <row r="21" customFormat="false" ht="12.75" hidden="false" customHeight="false" outlineLevel="0" collapsed="false">
      <c r="A21" s="13"/>
      <c r="B21" s="13"/>
      <c r="C21" s="13"/>
      <c r="P21" s="2" t="s">
        <v>12</v>
      </c>
      <c r="Q21" s="13"/>
    </row>
    <row r="22" customFormat="false" ht="12.75" hidden="false" customHeight="false" outlineLevel="0" collapsed="false">
      <c r="A22" s="15" t="s">
        <v>20</v>
      </c>
      <c r="B22" s="15" t="s">
        <v>20</v>
      </c>
      <c r="C22" s="15" t="n">
        <v>9</v>
      </c>
      <c r="D22" s="2" t="e">
        <f aca="false">Sheet3!B52*$P22</f>
        <v>#N/A</v>
      </c>
      <c r="E22" s="2" t="e">
        <f aca="false">Sheet3!C52*$P22</f>
        <v>#N/A</v>
      </c>
      <c r="F22" s="2" t="e">
        <f aca="false">Sheet3!D52*$P22</f>
        <v>#N/A</v>
      </c>
      <c r="H22" s="2" t="e">
        <f aca="false">Sheet3!E52*$P22</f>
        <v>#N/A</v>
      </c>
      <c r="I22" s="2" t="e">
        <f aca="false">Sheet3!F52*$P22</f>
        <v>#N/A</v>
      </c>
      <c r="J22" s="2" t="e">
        <f aca="false">Sheet3!G52*$P22</f>
        <v>#N/A</v>
      </c>
      <c r="K22" s="2" t="e">
        <f aca="false">Sheet3!H52*$P22</f>
        <v>#N/A</v>
      </c>
      <c r="L22" s="2" t="e">
        <f aca="false">Sheet3!I52*$P22</f>
        <v>#N/A</v>
      </c>
      <c r="M22" s="2" t="e">
        <f aca="false">Sheet3!J52*$P22</f>
        <v>#N/A</v>
      </c>
      <c r="N22" s="2" t="e">
        <f aca="false">SUM(D22:M22)</f>
        <v>#N/A</v>
      </c>
      <c r="P22" s="2" t="e">
        <f aca="false">VLOOKUP(B22,$S$1:$T$7,2)</f>
        <v>#N/A</v>
      </c>
      <c r="Q22" s="15" t="s">
        <v>20</v>
      </c>
    </row>
    <row r="23" customFormat="false" ht="12.75" hidden="false" customHeight="false" outlineLevel="0" collapsed="false">
      <c r="A23" s="15" t="s">
        <v>89</v>
      </c>
      <c r="B23" s="15" t="s">
        <v>73</v>
      </c>
      <c r="C23" s="15" t="n">
        <v>11</v>
      </c>
      <c r="D23" s="2" t="e">
        <f aca="false">Sheet3!B54*$P23</f>
        <v>#N/A</v>
      </c>
      <c r="E23" s="2" t="e">
        <f aca="false">Sheet3!C54*$P23</f>
        <v>#N/A</v>
      </c>
      <c r="F23" s="2" t="e">
        <f aca="false">Sheet3!D54*$P23</f>
        <v>#N/A</v>
      </c>
      <c r="H23" s="2" t="e">
        <f aca="false">Sheet3!E54*$P23</f>
        <v>#N/A</v>
      </c>
      <c r="I23" s="2" t="e">
        <f aca="false">Sheet3!F54*$P23</f>
        <v>#N/A</v>
      </c>
      <c r="J23" s="2" t="e">
        <f aca="false">Sheet3!G54*$P23</f>
        <v>#N/A</v>
      </c>
      <c r="K23" s="2" t="e">
        <f aca="false">Sheet3!H54*$P23</f>
        <v>#N/A</v>
      </c>
      <c r="L23" s="2" t="e">
        <f aca="false">Sheet3!I54*$P23</f>
        <v>#N/A</v>
      </c>
      <c r="M23" s="2" t="e">
        <f aca="false">Sheet3!J54*$P23</f>
        <v>#N/A</v>
      </c>
      <c r="N23" s="2" t="e">
        <f aca="false">SUM(D23:M23)</f>
        <v>#N/A</v>
      </c>
      <c r="P23" s="2" t="e">
        <f aca="false">VLOOKUP(B23,$S$1:$T$7,2)</f>
        <v>#N/A</v>
      </c>
      <c r="Q23" s="15" t="s">
        <v>89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12</v>
      </c>
      <c r="D24" s="2" t="e">
        <f aca="false">Sheet3!B55*$P24</f>
        <v>#N/A</v>
      </c>
      <c r="E24" s="2" t="e">
        <f aca="false">Sheet3!C55*$P24</f>
        <v>#N/A</v>
      </c>
      <c r="F24" s="2" t="e">
        <f aca="false">Sheet3!D55*$P24</f>
        <v>#N/A</v>
      </c>
      <c r="H24" s="2" t="e">
        <f aca="false">Sheet3!E55*$P24</f>
        <v>#N/A</v>
      </c>
      <c r="I24" s="2" t="e">
        <f aca="false">Sheet3!F55*$P24</f>
        <v>#N/A</v>
      </c>
      <c r="J24" s="2" t="e">
        <f aca="false">Sheet3!G55*$P24</f>
        <v>#N/A</v>
      </c>
      <c r="K24" s="2" t="e">
        <f aca="false">Sheet3!H55*$P24</f>
        <v>#N/A</v>
      </c>
      <c r="L24" s="2" t="e">
        <f aca="false">Sheet3!I55*$P24</f>
        <v>#N/A</v>
      </c>
      <c r="M24" s="2" t="e">
        <f aca="false">Sheet3!J55*$P24</f>
        <v>#N/A</v>
      </c>
      <c r="N24" s="2" t="e">
        <f aca="false">SUM(D24:M24)</f>
        <v>#N/A</v>
      </c>
      <c r="P24" s="2" t="e">
        <f aca="false">VLOOKUP(B24,$S$1:$T$7,2)</f>
        <v>#N/A</v>
      </c>
      <c r="Q24" s="15" t="s">
        <v>23</v>
      </c>
    </row>
    <row r="25" customFormat="false" ht="12.75" hidden="false" customHeight="false" outlineLevel="0" collapsed="false">
      <c r="A25" s="13"/>
      <c r="B25" s="13"/>
      <c r="C25" s="13"/>
      <c r="P25" s="2" t="s">
        <v>12</v>
      </c>
      <c r="Q25" s="13"/>
    </row>
    <row r="26" customFormat="false" ht="12.75" hidden="false" customHeight="false" outlineLevel="0" collapsed="false">
      <c r="A26" s="16" t="s">
        <v>17</v>
      </c>
      <c r="B26" s="16" t="s">
        <v>85</v>
      </c>
      <c r="C26" s="16" t="n">
        <v>13</v>
      </c>
      <c r="D26" s="2" t="n">
        <f aca="false">Sheet3!B57*$P26</f>
        <v>170</v>
      </c>
      <c r="E26" s="2" t="n">
        <f aca="false">Sheet3!C57*$P26</f>
        <v>0</v>
      </c>
      <c r="F26" s="2" t="n">
        <f aca="false">Sheet3!D57*$P26</f>
        <v>34</v>
      </c>
      <c r="H26" s="2" t="n">
        <f aca="false">Sheet3!E57*$P26</f>
        <v>0</v>
      </c>
      <c r="I26" s="2" t="n">
        <f aca="false">Sheet3!F57*$P26</f>
        <v>68</v>
      </c>
      <c r="J26" s="2" t="n">
        <f aca="false">Sheet3!G57*$P26</f>
        <v>0</v>
      </c>
      <c r="K26" s="2" t="n">
        <f aca="false">Sheet3!H57*$P26</f>
        <v>68</v>
      </c>
      <c r="L26" s="2" t="n">
        <f aca="false">Sheet3!I57*$P26</f>
        <v>0</v>
      </c>
      <c r="M26" s="2" t="n">
        <f aca="false">Sheet3!J57*$P26</f>
        <v>0</v>
      </c>
      <c r="N26" s="2" t="n">
        <f aca="false">SUM(D26:M26)</f>
        <v>340</v>
      </c>
      <c r="P26" s="2" t="n">
        <v>340</v>
      </c>
      <c r="Q26" s="16" t="s">
        <v>17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e">
        <f aca="false">Sheet3!B58*$P27</f>
        <v>#N/A</v>
      </c>
      <c r="E27" s="2" t="e">
        <f aca="false">Sheet3!C58*$P27</f>
        <v>#N/A</v>
      </c>
      <c r="F27" s="2" t="e">
        <f aca="false">Sheet3!D58*$P27</f>
        <v>#N/A</v>
      </c>
      <c r="H27" s="2" t="e">
        <f aca="false">Sheet3!E58*$P27</f>
        <v>#N/A</v>
      </c>
      <c r="I27" s="2" t="e">
        <f aca="false">Sheet3!F58*$P27</f>
        <v>#N/A</v>
      </c>
      <c r="J27" s="2" t="e">
        <f aca="false">Sheet3!G58*$P27</f>
        <v>#N/A</v>
      </c>
      <c r="K27" s="2" t="e">
        <f aca="false">Sheet3!H58*$P27</f>
        <v>#N/A</v>
      </c>
      <c r="L27" s="2" t="e">
        <f aca="false">Sheet3!I58*$P27</f>
        <v>#N/A</v>
      </c>
      <c r="M27" s="2" t="e">
        <f aca="false">Sheet3!J58*$P27</f>
        <v>#N/A</v>
      </c>
      <c r="N27" s="2" t="e">
        <f aca="false">SUM(D27:M27)</f>
        <v>#N/A</v>
      </c>
      <c r="P27" s="2" t="e">
        <f aca="false">VLOOKUP(B27,$S$1:$T$7,2)</f>
        <v>#N/A</v>
      </c>
      <c r="Q27" s="16" t="s">
        <v>24</v>
      </c>
    </row>
    <row r="28" customFormat="false" ht="12.75" hidden="false" customHeight="false" outlineLevel="0" collapsed="false">
      <c r="A28" s="16" t="s">
        <v>90</v>
      </c>
      <c r="B28" s="16" t="s">
        <v>75</v>
      </c>
      <c r="C28" s="16" t="n">
        <f aca="false">C27+1</f>
        <v>15</v>
      </c>
      <c r="D28" s="2" t="e">
        <f aca="false">Sheet3!B59*$P28</f>
        <v>#N/A</v>
      </c>
      <c r="E28" s="2" t="e">
        <f aca="false">Sheet3!C59*$P28</f>
        <v>#N/A</v>
      </c>
      <c r="F28" s="2" t="e">
        <f aca="false">Sheet3!D59*$P28</f>
        <v>#N/A</v>
      </c>
      <c r="H28" s="2" t="e">
        <f aca="false">Sheet3!E59*$P28</f>
        <v>#N/A</v>
      </c>
      <c r="I28" s="2" t="e">
        <f aca="false">Sheet3!F59*$P28</f>
        <v>#N/A</v>
      </c>
      <c r="J28" s="2" t="e">
        <f aca="false">Sheet3!G59*$P28</f>
        <v>#N/A</v>
      </c>
      <c r="K28" s="2" t="e">
        <f aca="false">Sheet3!H59*$P28</f>
        <v>#N/A</v>
      </c>
      <c r="L28" s="2" t="e">
        <f aca="false">Sheet3!I59*$P28</f>
        <v>#N/A</v>
      </c>
      <c r="M28" s="2" t="e">
        <f aca="false">Sheet3!J59*$P28</f>
        <v>#N/A</v>
      </c>
      <c r="N28" s="2" t="e">
        <f aca="false">SUM(D28:M28)</f>
        <v>#N/A</v>
      </c>
      <c r="P28" s="2" t="e">
        <f aca="false">VLOOKUP(B28,$S$1:$T$7,2)</f>
        <v>#N/A</v>
      </c>
      <c r="Q28" s="16" t="s">
        <v>90</v>
      </c>
    </row>
    <row r="29" customFormat="false" ht="12.75" hidden="false" customHeight="false" outlineLevel="0" collapsed="false">
      <c r="A29" s="16" t="s">
        <v>91</v>
      </c>
      <c r="B29" s="16" t="s">
        <v>75</v>
      </c>
      <c r="C29" s="16" t="n">
        <f aca="false">C28+1</f>
        <v>16</v>
      </c>
      <c r="D29" s="2" t="e">
        <f aca="false">Sheet3!B60*$P29</f>
        <v>#N/A</v>
      </c>
      <c r="E29" s="2" t="e">
        <f aca="false">Sheet3!C60*$P29</f>
        <v>#N/A</v>
      </c>
      <c r="F29" s="2" t="e">
        <f aca="false">Sheet3!D60*$P29</f>
        <v>#N/A</v>
      </c>
      <c r="H29" s="2" t="e">
        <f aca="false">Sheet3!E60*$P29</f>
        <v>#N/A</v>
      </c>
      <c r="I29" s="2" t="e">
        <f aca="false">Sheet3!F60*$P29</f>
        <v>#N/A</v>
      </c>
      <c r="J29" s="2" t="e">
        <f aca="false">Sheet3!G60*$P29</f>
        <v>#N/A</v>
      </c>
      <c r="K29" s="2" t="e">
        <f aca="false">Sheet3!H60*$P29</f>
        <v>#N/A</v>
      </c>
      <c r="L29" s="2" t="e">
        <f aca="false">Sheet3!I60*$P29</f>
        <v>#N/A</v>
      </c>
      <c r="M29" s="2" t="e">
        <f aca="false">Sheet3!J60*$P29</f>
        <v>#N/A</v>
      </c>
      <c r="N29" s="2" t="e">
        <f aca="false">SUM(D29:M29)</f>
        <v>#N/A</v>
      </c>
      <c r="P29" s="2" t="e">
        <f aca="false">VLOOKUP(B29,$S$1:$T$7,2)</f>
        <v>#N/A</v>
      </c>
      <c r="Q29" s="16" t="s">
        <v>91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e">
        <f aca="false">Sheet3!B61*$P30</f>
        <v>#N/A</v>
      </c>
      <c r="E30" s="2" t="e">
        <f aca="false">Sheet3!C61*$P30</f>
        <v>#N/A</v>
      </c>
      <c r="F30" s="2" t="e">
        <f aca="false">Sheet3!D61*$P30</f>
        <v>#N/A</v>
      </c>
      <c r="H30" s="2" t="e">
        <f aca="false">Sheet3!E61*$P30</f>
        <v>#N/A</v>
      </c>
      <c r="I30" s="2" t="e">
        <f aca="false">Sheet3!F61*$P30</f>
        <v>#N/A</v>
      </c>
      <c r="J30" s="2" t="e">
        <f aca="false">Sheet3!G61*$P30</f>
        <v>#N/A</v>
      </c>
      <c r="K30" s="2" t="e">
        <f aca="false">Sheet3!H61*$P30</f>
        <v>#N/A</v>
      </c>
      <c r="L30" s="2" t="e">
        <f aca="false">Sheet3!I61*$P30</f>
        <v>#N/A</v>
      </c>
      <c r="M30" s="2" t="e">
        <f aca="false">Sheet3!J61*$P30</f>
        <v>#N/A</v>
      </c>
      <c r="N30" s="2" t="e">
        <f aca="false">SUM(D30:M30)</f>
        <v>#N/A</v>
      </c>
      <c r="P30" s="2" t="e">
        <f aca="false">VLOOKUP(B30,$S$1:$T$7,2)</f>
        <v>#N/A</v>
      </c>
      <c r="Q30" s="16" t="s">
        <v>45</v>
      </c>
    </row>
    <row r="31" customFormat="false" ht="12.75" hidden="false" customHeight="false" outlineLevel="0" collapsed="false">
      <c r="A31" s="16" t="s">
        <v>92</v>
      </c>
      <c r="B31" s="16" t="s">
        <v>75</v>
      </c>
      <c r="C31" s="16" t="n">
        <f aca="false">C30+1</f>
        <v>18</v>
      </c>
      <c r="D31" s="2" t="e">
        <f aca="false">Sheet3!B62*$P31</f>
        <v>#N/A</v>
      </c>
      <c r="E31" s="2" t="e">
        <f aca="false">Sheet3!C62*$P31</f>
        <v>#N/A</v>
      </c>
      <c r="F31" s="2" t="e">
        <f aca="false">Sheet3!D62*$P31</f>
        <v>#N/A</v>
      </c>
      <c r="H31" s="2" t="e">
        <f aca="false">Sheet3!E62*$P31</f>
        <v>#N/A</v>
      </c>
      <c r="I31" s="2" t="e">
        <f aca="false">Sheet3!F62*$P31</f>
        <v>#N/A</v>
      </c>
      <c r="J31" s="2" t="e">
        <f aca="false">Sheet3!G62*$P31</f>
        <v>#N/A</v>
      </c>
      <c r="K31" s="2" t="e">
        <f aca="false">Sheet3!H62*$P31</f>
        <v>#N/A</v>
      </c>
      <c r="L31" s="2" t="e">
        <f aca="false">Sheet3!I62*$P31</f>
        <v>#N/A</v>
      </c>
      <c r="M31" s="2" t="e">
        <f aca="false">Sheet3!J62*$P31</f>
        <v>#N/A</v>
      </c>
      <c r="N31" s="2" t="e">
        <f aca="false">SUM(D31:M31)</f>
        <v>#N/A</v>
      </c>
      <c r="P31" s="2" t="e">
        <f aca="false">VLOOKUP(B31,$S$1:$T$7,2)</f>
        <v>#N/A</v>
      </c>
      <c r="Q31" s="16" t="s">
        <v>92</v>
      </c>
    </row>
    <row r="32" customFormat="false" ht="12.75" hidden="false" customHeight="false" outlineLevel="0" collapsed="false">
      <c r="A32" s="16" t="s">
        <v>92</v>
      </c>
      <c r="B32" s="16" t="s">
        <v>75</v>
      </c>
      <c r="C32" s="16" t="n">
        <f aca="false">C31+1</f>
        <v>19</v>
      </c>
      <c r="D32" s="2" t="e">
        <f aca="false">Sheet3!B63*$P32</f>
        <v>#N/A</v>
      </c>
      <c r="E32" s="2" t="e">
        <f aca="false">Sheet3!C63*$P32</f>
        <v>#N/A</v>
      </c>
      <c r="F32" s="2" t="e">
        <f aca="false">Sheet3!D63*$P32</f>
        <v>#N/A</v>
      </c>
      <c r="H32" s="2" t="e">
        <f aca="false">Sheet3!E63*$P32</f>
        <v>#N/A</v>
      </c>
      <c r="I32" s="2" t="e">
        <f aca="false">Sheet3!F63*$P32</f>
        <v>#N/A</v>
      </c>
      <c r="J32" s="2" t="e">
        <f aca="false">Sheet3!G63*$P32</f>
        <v>#N/A</v>
      </c>
      <c r="K32" s="2" t="e">
        <f aca="false">Sheet3!H63*$P32</f>
        <v>#N/A</v>
      </c>
      <c r="L32" s="2" t="e">
        <f aca="false">Sheet3!I63*$P32</f>
        <v>#N/A</v>
      </c>
      <c r="M32" s="2" t="e">
        <f aca="false">Sheet3!J63*$P32</f>
        <v>#N/A</v>
      </c>
      <c r="N32" s="2" t="e">
        <f aca="false">SUM(D32:M32)</f>
        <v>#N/A</v>
      </c>
      <c r="P32" s="2" t="e">
        <f aca="false">VLOOKUP(B32,$S$1:$T$7,2)</f>
        <v>#N/A</v>
      </c>
      <c r="Q32" s="16" t="s">
        <v>92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e">
        <f aca="false">Sheet3!B64*$P33</f>
        <v>#N/A</v>
      </c>
      <c r="E33" s="2" t="e">
        <f aca="false">Sheet3!C64*$P33</f>
        <v>#N/A</v>
      </c>
      <c r="F33" s="2" t="e">
        <f aca="false">Sheet3!D64*$P33</f>
        <v>#N/A</v>
      </c>
      <c r="H33" s="2" t="e">
        <f aca="false">Sheet3!E64*$P33</f>
        <v>#N/A</v>
      </c>
      <c r="I33" s="2" t="e">
        <f aca="false">Sheet3!F64*$P33</f>
        <v>#N/A</v>
      </c>
      <c r="J33" s="2" t="e">
        <f aca="false">Sheet3!G64*$P33</f>
        <v>#N/A</v>
      </c>
      <c r="K33" s="2" t="e">
        <f aca="false">Sheet3!H64*$P33</f>
        <v>#N/A</v>
      </c>
      <c r="L33" s="2" t="e">
        <f aca="false">Sheet3!I64*$P33</f>
        <v>#N/A</v>
      </c>
      <c r="M33" s="2" t="e">
        <f aca="false">Sheet3!J64*$P33</f>
        <v>#N/A</v>
      </c>
      <c r="N33" s="2" t="e">
        <f aca="false">SUM(D33:M33)</f>
        <v>#N/A</v>
      </c>
      <c r="P33" s="2" t="e">
        <f aca="false">VLOOKUP(B33,$S$1:$T$7,2)</f>
        <v>#N/A</v>
      </c>
      <c r="Q33" s="16" t="s">
        <v>30</v>
      </c>
    </row>
    <row r="34" customFormat="false" ht="12.75" hidden="false" customHeight="false" outlineLevel="0" collapsed="false">
      <c r="A34" s="16" t="s">
        <v>93</v>
      </c>
      <c r="B34" s="16" t="s">
        <v>49</v>
      </c>
      <c r="C34" s="16" t="n">
        <f aca="false">C33+1</f>
        <v>21</v>
      </c>
      <c r="D34" s="2" t="e">
        <f aca="false">Sheet3!B65*$P34</f>
        <v>#N/A</v>
      </c>
      <c r="E34" s="2" t="e">
        <f aca="false">Sheet3!C65*$P34</f>
        <v>#N/A</v>
      </c>
      <c r="F34" s="2" t="e">
        <f aca="false">Sheet3!D65*$P34</f>
        <v>#N/A</v>
      </c>
      <c r="H34" s="2" t="e">
        <f aca="false">Sheet3!E65*$P34</f>
        <v>#N/A</v>
      </c>
      <c r="I34" s="2" t="e">
        <f aca="false">Sheet3!F65*$P34</f>
        <v>#N/A</v>
      </c>
      <c r="J34" s="2" t="e">
        <f aca="false">Sheet3!G65*$P34</f>
        <v>#N/A</v>
      </c>
      <c r="K34" s="2" t="e">
        <f aca="false">Sheet3!H65*$P34</f>
        <v>#N/A</v>
      </c>
      <c r="L34" s="2" t="e">
        <f aca="false">Sheet3!I65*$P34</f>
        <v>#N/A</v>
      </c>
      <c r="M34" s="2" t="e">
        <f aca="false">Sheet3!J65*$P34</f>
        <v>#N/A</v>
      </c>
      <c r="N34" s="2" t="e">
        <f aca="false">SUM(D34:M34)</f>
        <v>#N/A</v>
      </c>
      <c r="P34" s="2" t="e">
        <f aca="false">VLOOKUP(B34,$S$1:$T$7,2)</f>
        <v>#N/A</v>
      </c>
      <c r="Q34" s="16" t="s">
        <v>93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e">
        <f aca="false">Sheet3!B66*$P35</f>
        <v>#N/A</v>
      </c>
      <c r="E35" s="2" t="e">
        <f aca="false">Sheet3!C66*$P35</f>
        <v>#N/A</v>
      </c>
      <c r="F35" s="2" t="e">
        <f aca="false">Sheet3!D66*$P35</f>
        <v>#N/A</v>
      </c>
      <c r="H35" s="2" t="e">
        <f aca="false">Sheet3!E66*$P35</f>
        <v>#N/A</v>
      </c>
      <c r="I35" s="2" t="e">
        <f aca="false">Sheet3!F66*$P35</f>
        <v>#N/A</v>
      </c>
      <c r="J35" s="2" t="e">
        <f aca="false">Sheet3!G66*$P35</f>
        <v>#N/A</v>
      </c>
      <c r="K35" s="2" t="e">
        <f aca="false">Sheet3!H66*$P35</f>
        <v>#N/A</v>
      </c>
      <c r="L35" s="2" t="e">
        <f aca="false">Sheet3!I66*$P35</f>
        <v>#N/A</v>
      </c>
      <c r="M35" s="2" t="e">
        <f aca="false">Sheet3!J66*$P35</f>
        <v>#N/A</v>
      </c>
      <c r="N35" s="2" t="e">
        <f aca="false">SUM(D35:M35)</f>
        <v>#N/A</v>
      </c>
      <c r="P35" s="2" t="e">
        <f aca="false">VLOOKUP(B35,$S$1:$T$7,2)</f>
        <v>#N/A</v>
      </c>
      <c r="Q35" s="16" t="s">
        <v>29</v>
      </c>
    </row>
    <row r="36" customFormat="false" ht="12.75" hidden="false" customHeight="false" outlineLevel="0" collapsed="false">
      <c r="A36" s="16" t="s">
        <v>92</v>
      </c>
      <c r="B36" s="16" t="s">
        <v>75</v>
      </c>
      <c r="C36" s="16" t="n">
        <f aca="false">C35+1</f>
        <v>23</v>
      </c>
      <c r="P36" s="2" t="e">
        <f aca="false">VLOOKUP(B36,$S$1:$T$7,2)</f>
        <v>#N/A</v>
      </c>
      <c r="Q36" s="16" t="s">
        <v>92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P37" s="2" t="e">
        <f aca="false">VLOOKUP(B37,$S$1:$T$7,2)</f>
        <v>#N/A</v>
      </c>
      <c r="Q37" s="16" t="s">
        <v>31</v>
      </c>
    </row>
    <row r="38" customFormat="false" ht="12.75" hidden="false" customHeight="false" outlineLevel="0" collapsed="false">
      <c r="A38" s="16" t="s">
        <v>94</v>
      </c>
      <c r="B38" s="16" t="s">
        <v>73</v>
      </c>
      <c r="C38" s="16" t="n">
        <f aca="false">C37+1</f>
        <v>25</v>
      </c>
      <c r="P38" s="2" t="e">
        <f aca="false">VLOOKUP(B38,$S$1:$T$7,2)</f>
        <v>#N/A</v>
      </c>
      <c r="Q38" s="16" t="s">
        <v>94</v>
      </c>
    </row>
    <row r="39" customFormat="false" ht="12.75" hidden="false" customHeight="false" outlineLevel="0" collapsed="false">
      <c r="A39" s="13"/>
      <c r="B39" s="13"/>
      <c r="C39" s="13"/>
      <c r="P39" s="2" t="s">
        <v>12</v>
      </c>
      <c r="Q39" s="13"/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e">
        <f aca="false">Sheet3!B68*$P40</f>
        <v>#N/A</v>
      </c>
      <c r="E40" s="2" t="e">
        <f aca="false">Sheet3!C68*$P40</f>
        <v>#N/A</v>
      </c>
      <c r="F40" s="2" t="e">
        <f aca="false">Sheet3!D68*$P40</f>
        <v>#N/A</v>
      </c>
      <c r="H40" s="2" t="e">
        <f aca="false">Sheet3!E68*$P40</f>
        <v>#N/A</v>
      </c>
      <c r="I40" s="2" t="e">
        <f aca="false">Sheet3!F68*$P40</f>
        <v>#N/A</v>
      </c>
      <c r="J40" s="2" t="e">
        <f aca="false">Sheet3!G68*$P40</f>
        <v>#N/A</v>
      </c>
      <c r="K40" s="2" t="e">
        <f aca="false">Sheet3!H68*$P40</f>
        <v>#N/A</v>
      </c>
      <c r="L40" s="2" t="e">
        <f aca="false">Sheet3!I68*$P40</f>
        <v>#N/A</v>
      </c>
      <c r="M40" s="2" t="e">
        <f aca="false">Sheet3!J68*$P40</f>
        <v>#N/A</v>
      </c>
      <c r="N40" s="2" t="e">
        <f aca="false">SUM(D40:M40)</f>
        <v>#N/A</v>
      </c>
      <c r="P40" s="2" t="e">
        <f aca="false">VLOOKUP(B40,$S$1:$T$7,2)</f>
        <v>#N/A</v>
      </c>
      <c r="Q40" s="17" t="s">
        <v>33</v>
      </c>
    </row>
    <row r="41" customFormat="false" ht="12.75" hidden="false" customHeight="false" outlineLevel="0" collapsed="false">
      <c r="A41" s="17" t="s">
        <v>92</v>
      </c>
      <c r="B41" s="17" t="s">
        <v>75</v>
      </c>
      <c r="C41" s="17" t="n">
        <f aca="false">C40+1</f>
        <v>27</v>
      </c>
      <c r="D41" s="2" t="e">
        <f aca="false">Sheet3!B69*$P41</f>
        <v>#N/A</v>
      </c>
      <c r="E41" s="2" t="e">
        <f aca="false">Sheet3!C69*$P41</f>
        <v>#N/A</v>
      </c>
      <c r="F41" s="2" t="e">
        <f aca="false">Sheet3!D69*$P41</f>
        <v>#N/A</v>
      </c>
      <c r="H41" s="2" t="e">
        <f aca="false">Sheet3!E69*$P41</f>
        <v>#N/A</v>
      </c>
      <c r="I41" s="2" t="e">
        <f aca="false">Sheet3!F69*$P41</f>
        <v>#N/A</v>
      </c>
      <c r="J41" s="2" t="e">
        <f aca="false">Sheet3!G69*$P41</f>
        <v>#N/A</v>
      </c>
      <c r="K41" s="2" t="e">
        <f aca="false">Sheet3!H69*$P41</f>
        <v>#N/A</v>
      </c>
      <c r="L41" s="2" t="e">
        <f aca="false">Sheet3!I69*$P41</f>
        <v>#N/A</v>
      </c>
      <c r="M41" s="2" t="e">
        <f aca="false">Sheet3!J69*$P41</f>
        <v>#N/A</v>
      </c>
      <c r="N41" s="2" t="e">
        <f aca="false">SUM(D41:M41)</f>
        <v>#N/A</v>
      </c>
      <c r="P41" s="2" t="e">
        <f aca="false">VLOOKUP(B41,$S$1:$T$7,2)</f>
        <v>#N/A</v>
      </c>
      <c r="Q41" s="17" t="s">
        <v>92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e">
        <f aca="false">Sheet3!B70*$P42</f>
        <v>#N/A</v>
      </c>
      <c r="E42" s="2" t="e">
        <f aca="false">Sheet3!C70*$P42</f>
        <v>#N/A</v>
      </c>
      <c r="F42" s="2" t="e">
        <f aca="false">Sheet3!D70*$P42</f>
        <v>#N/A</v>
      </c>
      <c r="H42" s="2" t="e">
        <f aca="false">Sheet3!E70*$P42</f>
        <v>#N/A</v>
      </c>
      <c r="I42" s="2" t="e">
        <f aca="false">Sheet3!F70*$P42</f>
        <v>#N/A</v>
      </c>
      <c r="J42" s="2" t="e">
        <f aca="false">Sheet3!G70*$P42</f>
        <v>#N/A</v>
      </c>
      <c r="K42" s="2" t="e">
        <f aca="false">Sheet3!H70*$P42</f>
        <v>#N/A</v>
      </c>
      <c r="L42" s="2" t="e">
        <f aca="false">Sheet3!I70*$P42</f>
        <v>#N/A</v>
      </c>
      <c r="M42" s="2" t="e">
        <f aca="false">Sheet3!J70*$P42</f>
        <v>#N/A</v>
      </c>
      <c r="N42" s="2" t="e">
        <f aca="false">SUM(D42:M42)</f>
        <v>#N/A</v>
      </c>
      <c r="P42" s="2" t="e">
        <f aca="false">VLOOKUP(B42,$S$1:$T$7,2)</f>
        <v>#N/A</v>
      </c>
      <c r="Q42" s="17" t="s">
        <v>37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e">
        <f aca="false">Sheet3!B71*$P43</f>
        <v>#N/A</v>
      </c>
      <c r="E43" s="2" t="e">
        <f aca="false">Sheet3!C71*$P43</f>
        <v>#N/A</v>
      </c>
      <c r="F43" s="2" t="e">
        <f aca="false">Sheet3!D71*$P43</f>
        <v>#N/A</v>
      </c>
      <c r="H43" s="2" t="e">
        <f aca="false">Sheet3!E71*$P43</f>
        <v>#N/A</v>
      </c>
      <c r="I43" s="2" t="e">
        <f aca="false">Sheet3!F71*$P43</f>
        <v>#N/A</v>
      </c>
      <c r="J43" s="2" t="e">
        <f aca="false">Sheet3!G71*$P43</f>
        <v>#N/A</v>
      </c>
      <c r="K43" s="2" t="e">
        <f aca="false">Sheet3!H71*$P43</f>
        <v>#N/A</v>
      </c>
      <c r="L43" s="2" t="e">
        <f aca="false">Sheet3!I71*$P43</f>
        <v>#N/A</v>
      </c>
      <c r="M43" s="2" t="e">
        <f aca="false">Sheet3!J71*$P43</f>
        <v>#N/A</v>
      </c>
      <c r="N43" s="2" t="e">
        <f aca="false">SUM(D43:M43)</f>
        <v>#N/A</v>
      </c>
      <c r="P43" s="2" t="e">
        <f aca="false">VLOOKUP(B43,$S$1:$T$7,2)</f>
        <v>#N/A</v>
      </c>
      <c r="Q43" s="17" t="s">
        <v>40</v>
      </c>
    </row>
    <row r="44" customFormat="false" ht="12.75" hidden="false" customHeight="false" outlineLevel="0" collapsed="false">
      <c r="A44" s="17" t="s">
        <v>95</v>
      </c>
      <c r="B44" s="17" t="s">
        <v>75</v>
      </c>
      <c r="C44" s="17" t="n">
        <f aca="false">C43+1</f>
        <v>30</v>
      </c>
      <c r="D44" s="2" t="e">
        <f aca="false">Sheet3!B72*$P44</f>
        <v>#N/A</v>
      </c>
      <c r="E44" s="2" t="e">
        <f aca="false">Sheet3!C72*$P44</f>
        <v>#N/A</v>
      </c>
      <c r="F44" s="2" t="e">
        <f aca="false">Sheet3!D72*$P44</f>
        <v>#N/A</v>
      </c>
      <c r="H44" s="2" t="e">
        <f aca="false">Sheet3!E72*$P44</f>
        <v>#N/A</v>
      </c>
      <c r="I44" s="2" t="e">
        <f aca="false">Sheet3!F72*$P44</f>
        <v>#N/A</v>
      </c>
      <c r="J44" s="2" t="e">
        <f aca="false">Sheet3!G72*$P44</f>
        <v>#N/A</v>
      </c>
      <c r="K44" s="2" t="e">
        <f aca="false">Sheet3!H72*$P44</f>
        <v>#N/A</v>
      </c>
      <c r="L44" s="2" t="e">
        <f aca="false">Sheet3!I72*$P44</f>
        <v>#N/A</v>
      </c>
      <c r="M44" s="2" t="e">
        <f aca="false">Sheet3!J72*$P44</f>
        <v>#N/A</v>
      </c>
      <c r="N44" s="2" t="e">
        <f aca="false">SUM(D44:M44)</f>
        <v>#N/A</v>
      </c>
      <c r="P44" s="2" t="e">
        <f aca="false">VLOOKUP(B44,$S$1:$T$7,2)</f>
        <v>#N/A</v>
      </c>
      <c r="Q44" s="17" t="s">
        <v>95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e">
        <f aca="false">Sheet3!B73*$P45</f>
        <v>#N/A</v>
      </c>
      <c r="E45" s="2" t="e">
        <f aca="false">Sheet3!C73*$P45</f>
        <v>#N/A</v>
      </c>
      <c r="F45" s="2" t="e">
        <f aca="false">Sheet3!D73*$P45</f>
        <v>#N/A</v>
      </c>
      <c r="H45" s="2" t="e">
        <f aca="false">Sheet3!E73*$P45</f>
        <v>#N/A</v>
      </c>
      <c r="I45" s="2" t="e">
        <f aca="false">Sheet3!F73*$P45</f>
        <v>#N/A</v>
      </c>
      <c r="J45" s="2" t="e">
        <f aca="false">Sheet3!G73*$P45</f>
        <v>#N/A</v>
      </c>
      <c r="K45" s="2" t="e">
        <f aca="false">Sheet3!H73*$P45</f>
        <v>#N/A</v>
      </c>
      <c r="L45" s="2" t="e">
        <f aca="false">Sheet3!I73*$P45</f>
        <v>#N/A</v>
      </c>
      <c r="M45" s="2" t="e">
        <f aca="false">Sheet3!J73*$P45</f>
        <v>#N/A</v>
      </c>
      <c r="N45" s="2" t="e">
        <f aca="false">SUM(D45:M45)</f>
        <v>#N/A</v>
      </c>
      <c r="P45" s="2" t="e">
        <f aca="false">VLOOKUP(B45,$S$1:$T$7,2)</f>
        <v>#N/A</v>
      </c>
      <c r="Q45" s="17" t="s">
        <v>36</v>
      </c>
    </row>
    <row r="46" customFormat="false" ht="12.75" hidden="false" customHeight="false" outlineLevel="0" collapsed="false">
      <c r="A46" s="17" t="s">
        <v>96</v>
      </c>
      <c r="B46" s="17" t="s">
        <v>97</v>
      </c>
      <c r="C46" s="17" t="n">
        <f aca="false">C45+1</f>
        <v>32</v>
      </c>
      <c r="D46" s="2" t="e">
        <f aca="false">Sheet3!B74*$P46</f>
        <v>#N/A</v>
      </c>
      <c r="E46" s="2" t="e">
        <f aca="false">Sheet3!C74*$P46</f>
        <v>#N/A</v>
      </c>
      <c r="F46" s="2" t="e">
        <f aca="false">Sheet3!D74*$P46</f>
        <v>#N/A</v>
      </c>
      <c r="H46" s="2" t="e">
        <f aca="false">Sheet3!E74*$P46</f>
        <v>#N/A</v>
      </c>
      <c r="I46" s="2" t="e">
        <f aca="false">Sheet3!F74*$P46</f>
        <v>#N/A</v>
      </c>
      <c r="J46" s="2" t="e">
        <f aca="false">Sheet3!G74*$P46</f>
        <v>#N/A</v>
      </c>
      <c r="K46" s="2" t="e">
        <f aca="false">Sheet3!H74*$P46</f>
        <v>#N/A</v>
      </c>
      <c r="L46" s="2" t="e">
        <f aca="false">Sheet3!I74*$P46</f>
        <v>#N/A</v>
      </c>
      <c r="M46" s="2" t="e">
        <f aca="false">Sheet3!J74*$P46</f>
        <v>#N/A</v>
      </c>
      <c r="N46" s="2" t="e">
        <f aca="false">SUM(D46:M46)</f>
        <v>#N/A</v>
      </c>
      <c r="P46" s="2" t="e">
        <f aca="false">VLOOKUP(B46,$S$1:$T$7,2)</f>
        <v>#N/A</v>
      </c>
      <c r="Q46" s="17" t="s">
        <v>96</v>
      </c>
    </row>
    <row r="47" customFormat="false" ht="12.75" hidden="false" customHeight="false" outlineLevel="0" collapsed="false">
      <c r="A47" s="17" t="s">
        <v>92</v>
      </c>
      <c r="B47" s="17" t="s">
        <v>75</v>
      </c>
      <c r="C47" s="17" t="n">
        <f aca="false">C46+1</f>
        <v>33</v>
      </c>
      <c r="D47" s="2" t="e">
        <f aca="false">Sheet3!B75*$P47</f>
        <v>#N/A</v>
      </c>
      <c r="E47" s="2" t="e">
        <f aca="false">Sheet3!C75*$P47</f>
        <v>#N/A</v>
      </c>
      <c r="F47" s="2" t="e">
        <f aca="false">Sheet3!D75*$P47</f>
        <v>#N/A</v>
      </c>
      <c r="H47" s="2" t="e">
        <f aca="false">Sheet3!E75*$P47</f>
        <v>#N/A</v>
      </c>
      <c r="I47" s="2" t="e">
        <f aca="false">Sheet3!F75*$P47</f>
        <v>#N/A</v>
      </c>
      <c r="J47" s="2" t="e">
        <f aca="false">Sheet3!G75*$P47</f>
        <v>#N/A</v>
      </c>
      <c r="K47" s="2" t="e">
        <f aca="false">Sheet3!H75*$P47</f>
        <v>#N/A</v>
      </c>
      <c r="L47" s="2" t="e">
        <f aca="false">Sheet3!I75*$P47</f>
        <v>#N/A</v>
      </c>
      <c r="M47" s="2" t="e">
        <f aca="false">Sheet3!J75*$P47</f>
        <v>#N/A</v>
      </c>
      <c r="N47" s="2" t="e">
        <f aca="false">SUM(D47:M47)</f>
        <v>#N/A</v>
      </c>
      <c r="P47" s="2" t="e">
        <f aca="false">VLOOKUP(B47,$S$1:$T$7,2)</f>
        <v>#N/A</v>
      </c>
      <c r="Q47" s="17" t="s">
        <v>92</v>
      </c>
    </row>
    <row r="48" customFormat="false" ht="12.75" hidden="false" customHeight="false" outlineLevel="0" collapsed="false">
      <c r="A48" s="17" t="s">
        <v>92</v>
      </c>
      <c r="B48" s="17" t="s">
        <v>75</v>
      </c>
      <c r="C48" s="17" t="n">
        <f aca="false">C47+1</f>
        <v>34</v>
      </c>
      <c r="D48" s="2" t="e">
        <f aca="false">Sheet3!B76*$P48</f>
        <v>#N/A</v>
      </c>
      <c r="E48" s="2" t="e">
        <f aca="false">Sheet3!C76*$P48</f>
        <v>#N/A</v>
      </c>
      <c r="F48" s="2" t="e">
        <f aca="false">Sheet3!D76*$P48</f>
        <v>#N/A</v>
      </c>
      <c r="H48" s="2" t="e">
        <f aca="false">Sheet3!E76*$P48</f>
        <v>#N/A</v>
      </c>
      <c r="I48" s="2" t="e">
        <f aca="false">Sheet3!F76*$P48</f>
        <v>#N/A</v>
      </c>
      <c r="J48" s="2" t="e">
        <f aca="false">Sheet3!G76*$P48</f>
        <v>#N/A</v>
      </c>
      <c r="K48" s="2" t="e">
        <f aca="false">Sheet3!H76*$P48</f>
        <v>#N/A</v>
      </c>
      <c r="L48" s="2" t="e">
        <f aca="false">Sheet3!I76*$P48</f>
        <v>#N/A</v>
      </c>
      <c r="M48" s="2" t="e">
        <f aca="false">Sheet3!J76*$P48</f>
        <v>#N/A</v>
      </c>
      <c r="N48" s="2" t="e">
        <f aca="false">SUM(D48:M48)</f>
        <v>#N/A</v>
      </c>
      <c r="P48" s="2" t="e">
        <f aca="false">VLOOKUP(B48,$S$1:$T$7,2)</f>
        <v>#N/A</v>
      </c>
      <c r="Q48" s="17" t="s">
        <v>92</v>
      </c>
    </row>
    <row r="49" customFormat="false" ht="12.75" hidden="false" customHeight="false" outlineLevel="0" collapsed="false">
      <c r="A49" s="17" t="s">
        <v>98</v>
      </c>
      <c r="B49" s="17" t="s">
        <v>75</v>
      </c>
      <c r="C49" s="17" t="n">
        <f aca="false">C48+1</f>
        <v>35</v>
      </c>
      <c r="P49" s="2" t="e">
        <f aca="false">VLOOKUP(B49,$S$1:$T$7,2)</f>
        <v>#N/A</v>
      </c>
      <c r="Q49" s="17" t="s">
        <v>98</v>
      </c>
    </row>
    <row r="50" customFormat="false" ht="12.75" hidden="false" customHeight="false" outlineLevel="0" collapsed="false">
      <c r="A50" s="17" t="s">
        <v>92</v>
      </c>
      <c r="B50" s="17" t="s">
        <v>75</v>
      </c>
      <c r="C50" s="17" t="n">
        <f aca="false">C49+1</f>
        <v>36</v>
      </c>
      <c r="P50" s="2" t="e">
        <f aca="false">VLOOKUP(B50,$S$1:$T$7,2)</f>
        <v>#N/A</v>
      </c>
      <c r="Q50" s="17" t="s">
        <v>92</v>
      </c>
    </row>
    <row r="51" customFormat="false" ht="12.75" hidden="false" customHeight="false" outlineLevel="0" collapsed="false">
      <c r="A51" s="17" t="s">
        <v>92</v>
      </c>
      <c r="B51" s="17" t="s">
        <v>75</v>
      </c>
      <c r="C51" s="17" t="n">
        <f aca="false">C50+1</f>
        <v>37</v>
      </c>
      <c r="P51" s="2" t="e">
        <f aca="false">VLOOKUP(B51,$S$1:$T$7,2)</f>
        <v>#N/A</v>
      </c>
      <c r="Q51" s="17" t="s">
        <v>92</v>
      </c>
    </row>
    <row r="52" customFormat="false" ht="12.75" hidden="false" customHeight="false" outlineLevel="0" collapsed="false">
      <c r="A52" s="13"/>
      <c r="B52" s="13"/>
      <c r="C52" s="17" t="s">
        <v>12</v>
      </c>
      <c r="P52" s="18" t="s">
        <v>12</v>
      </c>
      <c r="Q52" s="13"/>
    </row>
    <row r="53" customFormat="false" ht="12.75" hidden="false" customHeight="false" outlineLevel="0" collapsed="false">
      <c r="A53" s="19" t="s">
        <v>37</v>
      </c>
      <c r="B53" s="19" t="s">
        <v>85</v>
      </c>
      <c r="C53" s="19" t="n">
        <v>38</v>
      </c>
      <c r="D53" s="2" t="n">
        <f aca="false">Sheet3!B78*$P53</f>
        <v>0</v>
      </c>
      <c r="E53" s="2" t="n">
        <f aca="false">Sheet3!C78*$P53</f>
        <v>0</v>
      </c>
      <c r="F53" s="2" t="n">
        <f aca="false">Sheet3!D78*$P53</f>
        <v>25</v>
      </c>
      <c r="H53" s="2" t="n">
        <f aca="false">Sheet3!E78*$P53</f>
        <v>0</v>
      </c>
      <c r="I53" s="2" t="n">
        <f aca="false">Sheet3!F78*$P53</f>
        <v>0</v>
      </c>
      <c r="J53" s="2" t="n">
        <f aca="false">Sheet3!G78*$P53</f>
        <v>175</v>
      </c>
      <c r="K53" s="2" t="n">
        <f aca="false">Sheet3!H78*$P53</f>
        <v>50</v>
      </c>
      <c r="L53" s="2" t="n">
        <f aca="false">Sheet3!I78*$P53</f>
        <v>0</v>
      </c>
      <c r="M53" s="2" t="n">
        <f aca="false">Sheet3!J78*$P53</f>
        <v>0</v>
      </c>
      <c r="N53" s="2" t="n">
        <f aca="false">SUM(D53:M53)</f>
        <v>250</v>
      </c>
      <c r="P53" s="2" t="n">
        <v>250</v>
      </c>
      <c r="Q53" s="19" t="s">
        <v>37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e">
        <f aca="false">Sheet3!B79*$P54</f>
        <v>#N/A</v>
      </c>
      <c r="E54" s="2" t="e">
        <f aca="false">Sheet3!C79*$P54</f>
        <v>#N/A</v>
      </c>
      <c r="F54" s="2" t="e">
        <f aca="false">Sheet3!D79*$P54</f>
        <v>#N/A</v>
      </c>
      <c r="H54" s="2" t="e">
        <f aca="false">Sheet3!E79*$P54</f>
        <v>#N/A</v>
      </c>
      <c r="I54" s="2" t="e">
        <f aca="false">Sheet3!F79*$P54</f>
        <v>#N/A</v>
      </c>
      <c r="J54" s="2" t="e">
        <f aca="false">Sheet3!G79*$P54</f>
        <v>#N/A</v>
      </c>
      <c r="K54" s="2" t="e">
        <f aca="false">Sheet3!H79*$P54</f>
        <v>#N/A</v>
      </c>
      <c r="L54" s="2" t="e">
        <f aca="false">Sheet3!I79*$P54</f>
        <v>#N/A</v>
      </c>
      <c r="M54" s="2" t="e">
        <f aca="false">Sheet3!J79*$P54</f>
        <v>#N/A</v>
      </c>
      <c r="N54" s="2" t="e">
        <f aca="false">SUM(D54:M54)</f>
        <v>#N/A</v>
      </c>
      <c r="P54" s="2" t="e">
        <f aca="false">VLOOKUP(B54,$S$1:$T$7,2)</f>
        <v>#N/A</v>
      </c>
      <c r="Q54" s="19" t="s">
        <v>41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e">
        <f aca="false">Sheet3!B80*$P55</f>
        <v>#N/A</v>
      </c>
      <c r="E55" s="2" t="e">
        <f aca="false">Sheet3!C80*$P55</f>
        <v>#N/A</v>
      </c>
      <c r="F55" s="2" t="e">
        <f aca="false">Sheet3!D80*$P55</f>
        <v>#N/A</v>
      </c>
      <c r="H55" s="2" t="e">
        <f aca="false">Sheet3!E80*$P55</f>
        <v>#N/A</v>
      </c>
      <c r="I55" s="2" t="e">
        <f aca="false">Sheet3!F80*$P55</f>
        <v>#N/A</v>
      </c>
      <c r="J55" s="2" t="e">
        <f aca="false">Sheet3!G80*$P55</f>
        <v>#N/A</v>
      </c>
      <c r="K55" s="2" t="e">
        <f aca="false">Sheet3!H80*$P55</f>
        <v>#N/A</v>
      </c>
      <c r="L55" s="2" t="e">
        <f aca="false">Sheet3!I80*$P55</f>
        <v>#N/A</v>
      </c>
      <c r="M55" s="2" t="e">
        <f aca="false">Sheet3!J80*$P55</f>
        <v>#N/A</v>
      </c>
      <c r="N55" s="2" t="e">
        <f aca="false">SUM(D55:M55)</f>
        <v>#N/A</v>
      </c>
      <c r="P55" s="2" t="e">
        <f aca="false">VLOOKUP(B55,$S$1:$T$7,2)</f>
        <v>#N/A</v>
      </c>
      <c r="Q55" s="19" t="s">
        <v>42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e">
        <f aca="false">Sheet3!B81*$P56</f>
        <v>#N/A</v>
      </c>
      <c r="E56" s="2" t="e">
        <f aca="false">Sheet3!C81*$P56</f>
        <v>#N/A</v>
      </c>
      <c r="F56" s="2" t="e">
        <f aca="false">Sheet3!D81*$P56</f>
        <v>#N/A</v>
      </c>
      <c r="H56" s="2" t="e">
        <f aca="false">Sheet3!E81*$P56</f>
        <v>#N/A</v>
      </c>
      <c r="I56" s="2" t="e">
        <f aca="false">Sheet3!F81*$P56</f>
        <v>#N/A</v>
      </c>
      <c r="J56" s="2" t="e">
        <f aca="false">Sheet3!G81*$P56</f>
        <v>#N/A</v>
      </c>
      <c r="K56" s="2" t="e">
        <f aca="false">Sheet3!H81*$P56</f>
        <v>#N/A</v>
      </c>
      <c r="L56" s="2" t="e">
        <f aca="false">Sheet3!I81*$P56</f>
        <v>#N/A</v>
      </c>
      <c r="M56" s="2" t="e">
        <f aca="false">Sheet3!J81*$P56</f>
        <v>#N/A</v>
      </c>
      <c r="N56" s="2" t="e">
        <f aca="false">SUM(D56:M56)</f>
        <v>#N/A</v>
      </c>
      <c r="P56" s="2" t="e">
        <f aca="false">VLOOKUP(B56,$S$1:$T$7,2)</f>
        <v>#N/A</v>
      </c>
      <c r="Q56" s="19" t="s">
        <v>44</v>
      </c>
    </row>
    <row r="57" customFormat="false" ht="12.75" hidden="false" customHeight="false" outlineLevel="0" collapsed="false">
      <c r="A57" s="19" t="s">
        <v>99</v>
      </c>
      <c r="B57" s="19" t="s">
        <v>73</v>
      </c>
      <c r="C57" s="19" t="n">
        <f aca="false">C56+1</f>
        <v>42</v>
      </c>
      <c r="D57" s="2" t="e">
        <f aca="false">Sheet3!B82*$P57</f>
        <v>#N/A</v>
      </c>
      <c r="E57" s="2" t="e">
        <f aca="false">Sheet3!C82*$P57</f>
        <v>#N/A</v>
      </c>
      <c r="F57" s="2" t="e">
        <f aca="false">Sheet3!D82*$P57</f>
        <v>#N/A</v>
      </c>
      <c r="H57" s="2" t="e">
        <f aca="false">Sheet3!E82*$P57</f>
        <v>#N/A</v>
      </c>
      <c r="I57" s="2" t="e">
        <f aca="false">Sheet3!F82*$P57</f>
        <v>#N/A</v>
      </c>
      <c r="J57" s="2" t="e">
        <f aca="false">Sheet3!G82*$P57</f>
        <v>#N/A</v>
      </c>
      <c r="K57" s="2" t="e">
        <f aca="false">Sheet3!H82*$P57</f>
        <v>#N/A</v>
      </c>
      <c r="L57" s="2" t="e">
        <f aca="false">Sheet3!I82*$P57</f>
        <v>#N/A</v>
      </c>
      <c r="M57" s="2" t="e">
        <f aca="false">Sheet3!J82*$P57</f>
        <v>#N/A</v>
      </c>
      <c r="N57" s="2" t="e">
        <f aca="false">SUM(D57:M57)</f>
        <v>#N/A</v>
      </c>
      <c r="P57" s="2" t="e">
        <f aca="false">VLOOKUP(B57,$S$1:$T$7,2)</f>
        <v>#N/A</v>
      </c>
      <c r="Q57" s="19" t="s">
        <v>99</v>
      </c>
    </row>
    <row r="58" customFormat="false" ht="12.75" hidden="false" customHeight="false" outlineLevel="0" collapsed="false">
      <c r="A58" s="19" t="s">
        <v>100</v>
      </c>
      <c r="B58" s="19" t="s">
        <v>73</v>
      </c>
      <c r="C58" s="19" t="n">
        <f aca="false">C57+1</f>
        <v>43</v>
      </c>
      <c r="D58" s="2" t="e">
        <f aca="false">Sheet3!B83*$P58</f>
        <v>#N/A</v>
      </c>
      <c r="E58" s="2" t="e">
        <f aca="false">Sheet3!C83*$P58</f>
        <v>#N/A</v>
      </c>
      <c r="F58" s="2" t="e">
        <f aca="false">Sheet3!D83*$P58</f>
        <v>#N/A</v>
      </c>
      <c r="H58" s="2" t="e">
        <f aca="false">Sheet3!E83*$P58</f>
        <v>#N/A</v>
      </c>
      <c r="I58" s="2" t="e">
        <f aca="false">Sheet3!F83*$P58</f>
        <v>#N/A</v>
      </c>
      <c r="J58" s="2" t="e">
        <f aca="false">Sheet3!G83*$P58</f>
        <v>#N/A</v>
      </c>
      <c r="K58" s="2" t="e">
        <f aca="false">Sheet3!H83*$P58</f>
        <v>#N/A</v>
      </c>
      <c r="L58" s="2" t="e">
        <f aca="false">Sheet3!I83*$P58</f>
        <v>#N/A</v>
      </c>
      <c r="M58" s="2" t="e">
        <f aca="false">Sheet3!J83*$P58</f>
        <v>#N/A</v>
      </c>
      <c r="N58" s="2" t="e">
        <f aca="false">SUM(D58:M58)</f>
        <v>#N/A</v>
      </c>
      <c r="P58" s="2" t="e">
        <f aca="false">VLOOKUP(B58,$S$1:$T$7,2)</f>
        <v>#N/A</v>
      </c>
      <c r="Q58" s="19" t="s">
        <v>100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e">
        <f aca="false">Sheet3!B84*$P59</f>
        <v>#N/A</v>
      </c>
      <c r="E59" s="2" t="e">
        <f aca="false">Sheet3!C84*$P59</f>
        <v>#N/A</v>
      </c>
      <c r="F59" s="2" t="e">
        <f aca="false">Sheet3!D84*$P59</f>
        <v>#N/A</v>
      </c>
      <c r="H59" s="2" t="e">
        <f aca="false">Sheet3!E84*$P59</f>
        <v>#N/A</v>
      </c>
      <c r="I59" s="2" t="e">
        <f aca="false">Sheet3!F84*$P59</f>
        <v>#N/A</v>
      </c>
      <c r="J59" s="2" t="e">
        <f aca="false">Sheet3!G84*$P59</f>
        <v>#N/A</v>
      </c>
      <c r="K59" s="2" t="e">
        <f aca="false">Sheet3!H84*$P59</f>
        <v>#N/A</v>
      </c>
      <c r="L59" s="2" t="e">
        <f aca="false">Sheet3!I84*$P59</f>
        <v>#N/A</v>
      </c>
      <c r="M59" s="2" t="e">
        <f aca="false">Sheet3!J84*$P59</f>
        <v>#N/A</v>
      </c>
      <c r="N59" s="2" t="e">
        <f aca="false">SUM(D59:M59)</f>
        <v>#N/A</v>
      </c>
      <c r="P59" s="2" t="e">
        <f aca="false">VLOOKUP(B59,$S$1:$T$7,2)</f>
        <v>#N/A</v>
      </c>
      <c r="Q59" s="19" t="s">
        <v>38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e">
        <f aca="false">Sheet3!B85*$P60</f>
        <v>#N/A</v>
      </c>
      <c r="E60" s="2" t="e">
        <f aca="false">Sheet3!C85*$P60</f>
        <v>#N/A</v>
      </c>
      <c r="F60" s="2" t="e">
        <f aca="false">Sheet3!D85*$P60</f>
        <v>#N/A</v>
      </c>
      <c r="H60" s="2" t="e">
        <f aca="false">Sheet3!E85*$P60</f>
        <v>#N/A</v>
      </c>
      <c r="I60" s="2" t="e">
        <f aca="false">Sheet3!F85*$P60</f>
        <v>#N/A</v>
      </c>
      <c r="J60" s="2" t="e">
        <f aca="false">Sheet3!G85*$P60</f>
        <v>#N/A</v>
      </c>
      <c r="K60" s="2" t="e">
        <f aca="false">Sheet3!H85*$P60</f>
        <v>#N/A</v>
      </c>
      <c r="L60" s="2" t="e">
        <f aca="false">Sheet3!I85*$P60</f>
        <v>#N/A</v>
      </c>
      <c r="M60" s="2" t="e">
        <f aca="false">Sheet3!J85*$P60</f>
        <v>#N/A</v>
      </c>
      <c r="N60" s="2" t="e">
        <f aca="false">SUM(D60:M60)</f>
        <v>#N/A</v>
      </c>
      <c r="P60" s="2" t="e">
        <f aca="false">VLOOKUP(B60,$S$1:$T$7,2)</f>
        <v>#N/A</v>
      </c>
      <c r="Q60" s="19" t="s">
        <v>39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e">
        <f aca="false">Sheet3!B86*$P61</f>
        <v>#N/A</v>
      </c>
      <c r="E61" s="2" t="e">
        <f aca="false">Sheet3!C86*$P61</f>
        <v>#N/A</v>
      </c>
      <c r="F61" s="2" t="e">
        <f aca="false">Sheet3!D86*$P61</f>
        <v>#N/A</v>
      </c>
      <c r="H61" s="2" t="e">
        <f aca="false">Sheet3!E86*$P61</f>
        <v>#N/A</v>
      </c>
      <c r="I61" s="2" t="e">
        <f aca="false">Sheet3!F86*$P61</f>
        <v>#N/A</v>
      </c>
      <c r="J61" s="2" t="e">
        <f aca="false">Sheet3!G86*$P61</f>
        <v>#N/A</v>
      </c>
      <c r="K61" s="2" t="e">
        <f aca="false">Sheet3!H86*$P61</f>
        <v>#N/A</v>
      </c>
      <c r="L61" s="2" t="e">
        <f aca="false">Sheet3!I86*$P61</f>
        <v>#N/A</v>
      </c>
      <c r="M61" s="2" t="e">
        <f aca="false">Sheet3!J86*$P61</f>
        <v>#N/A</v>
      </c>
      <c r="N61" s="2" t="e">
        <f aca="false">SUM(D61:M61)</f>
        <v>#N/A</v>
      </c>
      <c r="P61" s="2" t="e">
        <f aca="false">VLOOKUP(B61,$S$1:$T$7,2)</f>
        <v>#N/A</v>
      </c>
      <c r="Q61" s="19" t="s">
        <v>40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e">
        <f aca="false">Sheet3!B87*$P62</f>
        <v>#N/A</v>
      </c>
      <c r="E62" s="2" t="e">
        <f aca="false">Sheet3!C87*$P62</f>
        <v>#N/A</v>
      </c>
      <c r="F62" s="2" t="e">
        <f aca="false">Sheet3!D87*$P62</f>
        <v>#N/A</v>
      </c>
      <c r="H62" s="2" t="e">
        <f aca="false">Sheet3!E87*$P62</f>
        <v>#N/A</v>
      </c>
      <c r="I62" s="2" t="e">
        <f aca="false">Sheet3!F87*$P62</f>
        <v>#N/A</v>
      </c>
      <c r="J62" s="2" t="e">
        <f aca="false">Sheet3!G87*$P62</f>
        <v>#N/A</v>
      </c>
      <c r="K62" s="2" t="e">
        <f aca="false">Sheet3!H87*$P62</f>
        <v>#N/A</v>
      </c>
      <c r="L62" s="2" t="e">
        <f aca="false">Sheet3!I87*$P62</f>
        <v>#N/A</v>
      </c>
      <c r="M62" s="2" t="e">
        <f aca="false">Sheet3!J87*$P62</f>
        <v>#N/A</v>
      </c>
      <c r="N62" s="2" t="e">
        <f aca="false">SUM(D62:M62)</f>
        <v>#N/A</v>
      </c>
      <c r="P62" s="2" t="e">
        <f aca="false">VLOOKUP(B62,$S$1:$T$7,2)</f>
        <v>#N/A</v>
      </c>
      <c r="Q62" s="19" t="s">
        <v>43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e">
        <f aca="false">Sheet3!B88*$P63</f>
        <v>#N/A</v>
      </c>
      <c r="E63" s="2" t="e">
        <f aca="false">Sheet3!C88*$P63</f>
        <v>#N/A</v>
      </c>
      <c r="F63" s="2" t="e">
        <f aca="false">Sheet3!D88*$P63</f>
        <v>#N/A</v>
      </c>
      <c r="H63" s="2" t="e">
        <f aca="false">Sheet3!E88*$P63</f>
        <v>#N/A</v>
      </c>
      <c r="I63" s="2" t="e">
        <f aca="false">Sheet3!F88*$P63</f>
        <v>#N/A</v>
      </c>
      <c r="J63" s="2" t="e">
        <f aca="false">Sheet3!G88*$P63</f>
        <v>#N/A</v>
      </c>
      <c r="K63" s="2" t="e">
        <f aca="false">Sheet3!H88*$P63</f>
        <v>#N/A</v>
      </c>
      <c r="L63" s="2" t="e">
        <f aca="false">Sheet3!I88*$P63</f>
        <v>#N/A</v>
      </c>
      <c r="M63" s="2" t="e">
        <f aca="false">Sheet3!J88*$P63</f>
        <v>#N/A</v>
      </c>
      <c r="N63" s="2" t="e">
        <f aca="false">SUM(D63:M63)</f>
        <v>#N/A</v>
      </c>
      <c r="P63" s="2" t="e">
        <f aca="false">VLOOKUP(B63,$S$1:$T$7,2)</f>
        <v>#N/A</v>
      </c>
      <c r="Q63" s="19" t="s">
        <v>37</v>
      </c>
    </row>
    <row r="64" customFormat="false" ht="12.75" hidden="false" customHeight="false" outlineLevel="0" collapsed="false">
      <c r="A64" s="19" t="s">
        <v>100</v>
      </c>
      <c r="B64" s="19" t="s">
        <v>73</v>
      </c>
      <c r="C64" s="19" t="n">
        <f aca="false">C63+1</f>
        <v>49</v>
      </c>
      <c r="P64" s="2" t="e">
        <f aca="false">VLOOKUP(B64,$S$1:$T$7,2)</f>
        <v>#N/A</v>
      </c>
      <c r="Q64" s="19" t="s">
        <v>100</v>
      </c>
    </row>
    <row r="65" customFormat="false" ht="12.75" hidden="false" customHeight="false" outlineLevel="0" collapsed="false">
      <c r="A65" s="19" t="s">
        <v>86</v>
      </c>
      <c r="B65" s="19" t="s">
        <v>75</v>
      </c>
      <c r="C65" s="19" t="n">
        <f aca="false">C64+1</f>
        <v>50</v>
      </c>
      <c r="P65" s="2" t="e">
        <f aca="false">VLOOKUP(B65,$S$1:$T$7,2)</f>
        <v>#N/A</v>
      </c>
      <c r="Q65" s="19" t="s">
        <v>86</v>
      </c>
    </row>
    <row r="66" customFormat="false" ht="12.75" hidden="false" customHeight="false" outlineLevel="0" collapsed="false">
      <c r="A66" s="13"/>
      <c r="B66" s="13"/>
      <c r="C66" s="13"/>
      <c r="P66" s="2" t="s">
        <v>12</v>
      </c>
      <c r="Q66" s="13"/>
    </row>
    <row r="67" customFormat="false" ht="12.75" hidden="false" customHeight="false" outlineLevel="0" collapsed="false">
      <c r="A67" s="13" t="s">
        <v>46</v>
      </c>
      <c r="B67" s="13" t="s">
        <v>85</v>
      </c>
      <c r="C67" s="13" t="n">
        <v>51</v>
      </c>
      <c r="D67" s="2" t="n">
        <f aca="false">Sheet3!B90*$P67</f>
        <v>0</v>
      </c>
      <c r="E67" s="2" t="n">
        <f aca="false">Sheet3!C90*$P67</f>
        <v>0</v>
      </c>
      <c r="F67" s="2" t="n">
        <f aca="false">Sheet3!D90*$P67</f>
        <v>0</v>
      </c>
      <c r="H67" s="2" t="n">
        <f aca="false">Sheet3!E90*$P67</f>
        <v>0</v>
      </c>
      <c r="I67" s="2" t="n">
        <f aca="false">Sheet3!F90*$P67</f>
        <v>0</v>
      </c>
      <c r="J67" s="2" t="n">
        <f aca="false">Sheet3!G90*$P67</f>
        <v>0</v>
      </c>
      <c r="K67" s="2" t="n">
        <f aca="false">Sheet3!H90*$P67</f>
        <v>240</v>
      </c>
      <c r="L67" s="2" t="n">
        <f aca="false">Sheet3!I90*$P67</f>
        <v>0</v>
      </c>
      <c r="M67" s="2" t="n">
        <f aca="false">Sheet3!J90*$P67</f>
        <v>0</v>
      </c>
      <c r="N67" s="2" t="n">
        <f aca="false">SUM(D67:M67)</f>
        <v>240</v>
      </c>
      <c r="P67" s="2" t="n">
        <v>240</v>
      </c>
      <c r="Q67" s="13" t="s">
        <v>46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e">
        <f aca="false">Sheet3!B91*$P68</f>
        <v>#N/A</v>
      </c>
      <c r="E68" s="2" t="e">
        <f aca="false">Sheet3!C91*$P68</f>
        <v>#N/A</v>
      </c>
      <c r="F68" s="2" t="e">
        <f aca="false">Sheet3!D91*$P68</f>
        <v>#N/A</v>
      </c>
      <c r="H68" s="2" t="e">
        <f aca="false">Sheet3!E91*$P68</f>
        <v>#N/A</v>
      </c>
      <c r="I68" s="2" t="e">
        <f aca="false">Sheet3!F91*$P68</f>
        <v>#N/A</v>
      </c>
      <c r="J68" s="2" t="e">
        <f aca="false">Sheet3!G91*$P68</f>
        <v>#N/A</v>
      </c>
      <c r="K68" s="2" t="e">
        <f aca="false">Sheet3!H91*$P68</f>
        <v>#N/A</v>
      </c>
      <c r="L68" s="2" t="e">
        <f aca="false">Sheet3!I91*$P68</f>
        <v>#N/A</v>
      </c>
      <c r="M68" s="2" t="e">
        <f aca="false">Sheet3!J91*$P68</f>
        <v>#N/A</v>
      </c>
      <c r="N68" s="2" t="e">
        <f aca="false">SUM(D68:M68)</f>
        <v>#N/A</v>
      </c>
      <c r="P68" s="2" t="e">
        <f aca="false">VLOOKUP(B68,$S$1:$T$7,2)</f>
        <v>#N/A</v>
      </c>
      <c r="Q68" s="13" t="s">
        <v>47</v>
      </c>
    </row>
    <row r="69" customFormat="false" ht="12.75" hidden="false" customHeight="false" outlineLevel="0" collapsed="false">
      <c r="A69" s="13" t="s">
        <v>101</v>
      </c>
      <c r="B69" s="13" t="s">
        <v>75</v>
      </c>
      <c r="C69" s="13" t="n">
        <f aca="false">C68+1</f>
        <v>53</v>
      </c>
      <c r="D69" s="2" t="e">
        <f aca="false">Sheet3!B92*$P69</f>
        <v>#N/A</v>
      </c>
      <c r="E69" s="2" t="e">
        <f aca="false">Sheet3!C92*$P69</f>
        <v>#N/A</v>
      </c>
      <c r="F69" s="2" t="e">
        <f aca="false">Sheet3!D92*$P69</f>
        <v>#N/A</v>
      </c>
      <c r="H69" s="2" t="e">
        <f aca="false">Sheet3!E92*$P69</f>
        <v>#N/A</v>
      </c>
      <c r="I69" s="2" t="e">
        <f aca="false">Sheet3!F92*$P69</f>
        <v>#N/A</v>
      </c>
      <c r="J69" s="2" t="e">
        <f aca="false">Sheet3!G92*$P69</f>
        <v>#N/A</v>
      </c>
      <c r="K69" s="2" t="e">
        <f aca="false">Sheet3!H92*$P69</f>
        <v>#N/A</v>
      </c>
      <c r="L69" s="2" t="e">
        <f aca="false">Sheet3!I92*$P69</f>
        <v>#N/A</v>
      </c>
      <c r="M69" s="2" t="e">
        <f aca="false">Sheet3!J92*$P69</f>
        <v>#N/A</v>
      </c>
      <c r="N69" s="2" t="e">
        <f aca="false">SUM(D69:M69)</f>
        <v>#N/A</v>
      </c>
      <c r="P69" s="2" t="e">
        <f aca="false">VLOOKUP(B69,$S$1:$T$7,2)</f>
        <v>#N/A</v>
      </c>
      <c r="Q69" s="13" t="s">
        <v>101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e">
        <f aca="false">Sheet3!B93*$P70</f>
        <v>#N/A</v>
      </c>
      <c r="E70" s="2" t="e">
        <f aca="false">Sheet3!C93*$P70</f>
        <v>#N/A</v>
      </c>
      <c r="F70" s="2" t="e">
        <f aca="false">Sheet3!D93*$P70</f>
        <v>#N/A</v>
      </c>
      <c r="H70" s="2" t="e">
        <f aca="false">Sheet3!E93*$P70</f>
        <v>#N/A</v>
      </c>
      <c r="I70" s="2" t="e">
        <f aca="false">Sheet3!F93*$P70</f>
        <v>#N/A</v>
      </c>
      <c r="J70" s="2" t="e">
        <f aca="false">Sheet3!G93*$P70</f>
        <v>#N/A</v>
      </c>
      <c r="K70" s="2" t="e">
        <f aca="false">Sheet3!H93*$P70</f>
        <v>#N/A</v>
      </c>
      <c r="L70" s="2" t="e">
        <f aca="false">Sheet3!I93*$P70</f>
        <v>#N/A</v>
      </c>
      <c r="M70" s="2" t="e">
        <f aca="false">Sheet3!J93*$P70</f>
        <v>#N/A</v>
      </c>
      <c r="N70" s="2" t="e">
        <f aca="false">SUM(D70:M70)</f>
        <v>#N/A</v>
      </c>
      <c r="P70" s="2" t="e">
        <f aca="false">VLOOKUP(B70,$S$1:$T$7,2)</f>
        <v>#N/A</v>
      </c>
      <c r="Q70" s="13" t="s">
        <v>24</v>
      </c>
    </row>
    <row r="71" customFormat="false" ht="12.75" hidden="false" customHeight="false" outlineLevel="0" collapsed="false">
      <c r="A71" s="13" t="s">
        <v>102</v>
      </c>
      <c r="B71" s="13" t="s">
        <v>49</v>
      </c>
      <c r="C71" s="13" t="n">
        <f aca="false">C70+1</f>
        <v>55</v>
      </c>
      <c r="D71" s="2" t="e">
        <f aca="false">Sheet3!B94*$P71</f>
        <v>#N/A</v>
      </c>
      <c r="E71" s="2" t="e">
        <f aca="false">Sheet3!C94*$P71</f>
        <v>#N/A</v>
      </c>
      <c r="F71" s="2" t="e">
        <f aca="false">Sheet3!D94*$P71</f>
        <v>#N/A</v>
      </c>
      <c r="H71" s="2" t="e">
        <f aca="false">Sheet3!E94*$P71</f>
        <v>#N/A</v>
      </c>
      <c r="I71" s="2" t="e">
        <f aca="false">Sheet3!F94*$P71</f>
        <v>#N/A</v>
      </c>
      <c r="J71" s="2" t="e">
        <f aca="false">Sheet3!G94*$P71</f>
        <v>#N/A</v>
      </c>
      <c r="K71" s="2" t="e">
        <f aca="false">Sheet3!H94*$P71</f>
        <v>#N/A</v>
      </c>
      <c r="L71" s="2" t="e">
        <f aca="false">Sheet3!I94*$P71</f>
        <v>#N/A</v>
      </c>
      <c r="M71" s="2" t="e">
        <f aca="false">Sheet3!J94*$P71</f>
        <v>#N/A</v>
      </c>
      <c r="N71" s="2" t="e">
        <f aca="false">SUM(D71:M71)</f>
        <v>#N/A</v>
      </c>
      <c r="P71" s="2" t="e">
        <f aca="false">VLOOKUP(B71,$S$1:$T$7,2)</f>
        <v>#N/A</v>
      </c>
      <c r="Q71" s="13" t="s">
        <v>102</v>
      </c>
    </row>
    <row r="72" customFormat="false" ht="12.75" hidden="false" customHeight="false" outlineLevel="0" collapsed="false">
      <c r="A72" s="13" t="s">
        <v>103</v>
      </c>
      <c r="B72" s="13" t="s">
        <v>73</v>
      </c>
      <c r="C72" s="13" t="n">
        <f aca="false">C71+1</f>
        <v>56</v>
      </c>
      <c r="D72" s="2" t="e">
        <f aca="false">Sheet3!B95*$P72</f>
        <v>#N/A</v>
      </c>
      <c r="E72" s="2" t="e">
        <f aca="false">Sheet3!C95*$P72</f>
        <v>#N/A</v>
      </c>
      <c r="F72" s="2" t="e">
        <f aca="false">Sheet3!D95*$P72</f>
        <v>#N/A</v>
      </c>
      <c r="H72" s="2" t="e">
        <f aca="false">Sheet3!E95*$P72</f>
        <v>#N/A</v>
      </c>
      <c r="I72" s="2" t="e">
        <f aca="false">Sheet3!F95*$P72</f>
        <v>#N/A</v>
      </c>
      <c r="J72" s="2" t="e">
        <f aca="false">Sheet3!G95*$P72</f>
        <v>#N/A</v>
      </c>
      <c r="K72" s="2" t="e">
        <f aca="false">Sheet3!H95*$P72</f>
        <v>#N/A</v>
      </c>
      <c r="L72" s="2" t="e">
        <f aca="false">Sheet3!I95*$P72</f>
        <v>#N/A</v>
      </c>
      <c r="M72" s="2" t="e">
        <f aca="false">Sheet3!J95*$P72</f>
        <v>#N/A</v>
      </c>
      <c r="N72" s="2" t="e">
        <f aca="false">SUM(D72:M72)</f>
        <v>#N/A</v>
      </c>
      <c r="P72" s="2" t="e">
        <f aca="false">VLOOKUP(B72,$S$1:$T$7,2)</f>
        <v>#N/A</v>
      </c>
      <c r="Q72" s="13" t="s">
        <v>103</v>
      </c>
    </row>
    <row r="74" customFormat="false" ht="12.75" hidden="false" customHeight="false" outlineLevel="0" collapsed="false">
      <c r="D74" s="2" t="e">
        <f aca="false">SUM(D12:D72)</f>
        <v>#N/A</v>
      </c>
      <c r="E74" s="2" t="e">
        <f aca="false">SUM(E12:E72)</f>
        <v>#N/A</v>
      </c>
      <c r="F74" s="2" t="e">
        <f aca="false">SUM(F12:F72)</f>
        <v>#N/A</v>
      </c>
      <c r="H74" s="2" t="e">
        <f aca="false">SUM(H12:H72)</f>
        <v>#N/A</v>
      </c>
      <c r="I74" s="2" t="e">
        <f aca="false">SUM(I12:I72)</f>
        <v>#N/A</v>
      </c>
      <c r="J74" s="2" t="e">
        <f aca="false">SUM(J12:J72)</f>
        <v>#N/A</v>
      </c>
      <c r="K74" s="2" t="e">
        <f aca="false">SUM(K12:K72)</f>
        <v>#N/A</v>
      </c>
      <c r="L74" s="2" t="e">
        <f aca="false">SUM(L12:L72)</f>
        <v>#N/A</v>
      </c>
      <c r="M74" s="2" t="e">
        <f aca="false">SUM(M12:M72)</f>
        <v>#N/A</v>
      </c>
      <c r="N74" s="2" t="s">
        <v>12</v>
      </c>
      <c r="P74" s="2" t="e">
        <f aca="false">SUM(D74:M74)</f>
        <v>#N/A</v>
      </c>
    </row>
    <row r="75" customFormat="false" ht="12.75" hidden="false" customHeight="false" outlineLevel="0" collapsed="false">
      <c r="D75" s="2" t="e">
        <f aca="false">D74/$P$74</f>
        <v>#N/A</v>
      </c>
      <c r="E75" s="2" t="e">
        <f aca="false">E74/$P$74</f>
        <v>#N/A</v>
      </c>
      <c r="F75" s="2" t="e">
        <f aca="false">F74/$P$74</f>
        <v>#N/A</v>
      </c>
      <c r="H75" s="2" t="e">
        <f aca="false">H74/$P$74</f>
        <v>#N/A</v>
      </c>
      <c r="I75" s="2" t="e">
        <f aca="false">I74/$P$74</f>
        <v>#N/A</v>
      </c>
      <c r="J75" s="2" t="e">
        <f aca="false">J74/$P$74</f>
        <v>#N/A</v>
      </c>
      <c r="K75" s="2" t="e">
        <f aca="false">K74/$P$74</f>
        <v>#N/A</v>
      </c>
      <c r="L75" s="2" t="e">
        <f aca="false">L74/$P$74</f>
        <v>#N/A</v>
      </c>
      <c r="M75" s="2" t="e">
        <f aca="false">M74/$P$74</f>
        <v>#N/A</v>
      </c>
      <c r="P75" s="2" t="e">
        <f aca="false">SUM(D75:M75)</f>
        <v>#N/A</v>
      </c>
    </row>
    <row r="76" customFormat="false" ht="12.75" hidden="false" customHeight="false" outlineLevel="0" collapsed="false">
      <c r="R76" s="2" t="s">
        <v>12</v>
      </c>
      <c r="S76" s="2" t="s">
        <v>12</v>
      </c>
    </row>
    <row r="77" customFormat="false" ht="12.75" hidden="false" customHeight="false" outlineLevel="0" collapsed="false">
      <c r="D77" s="13" t="str">
        <f aca="false">D9</f>
        <v>RAC</v>
      </c>
      <c r="E77" s="13" t="str">
        <f aca="false">E9</f>
        <v>GPG</v>
      </c>
      <c r="F77" s="13" t="str">
        <f aca="false">F9</f>
        <v>ENA</v>
      </c>
      <c r="G77" s="13"/>
      <c r="H77" s="13" t="str">
        <f aca="false">H9</f>
        <v>EES</v>
      </c>
      <c r="I77" s="13" t="str">
        <f aca="false">I9</f>
        <v>EI</v>
      </c>
      <c r="J77" s="13" t="str">
        <f aca="false">J9</f>
        <v>EBS</v>
      </c>
      <c r="K77" s="13" t="str">
        <f aca="false">K9</f>
        <v> </v>
      </c>
      <c r="L77" s="13" t="s">
        <v>12</v>
      </c>
      <c r="M77" s="13" t="s">
        <v>12</v>
      </c>
      <c r="N77" s="13" t="str">
        <f aca="false">N9</f>
        <v>Total</v>
      </c>
      <c r="R77" s="2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2" activeCellId="0" sqref="H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2" width="11.42"/>
  </cols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s">
        <v>12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  <row r="38" customFormat="false" ht="12.7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3" t="s">
        <v>104</v>
      </c>
      <c r="C40" s="13" t="s">
        <v>105</v>
      </c>
      <c r="D40" s="13" t="s">
        <v>106</v>
      </c>
      <c r="E40" s="13" t="s">
        <v>82</v>
      </c>
      <c r="F40" s="13" t="s">
        <v>83</v>
      </c>
      <c r="G40" s="13" t="s">
        <v>84</v>
      </c>
      <c r="H40" s="13" t="s">
        <v>107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v>0.25</v>
      </c>
      <c r="C43" s="2" t="n">
        <v>0.05</v>
      </c>
      <c r="D43" s="2" t="n">
        <v>0.1</v>
      </c>
      <c r="E43" s="2" t="n">
        <v>0.1</v>
      </c>
      <c r="F43" s="2" t="n">
        <v>0.1</v>
      </c>
      <c r="G43" s="2" t="n">
        <v>0.2</v>
      </c>
      <c r="H43" s="2" t="n">
        <v>0.2</v>
      </c>
      <c r="K43" s="20" t="n">
        <f aca="false">SUM(B43:J43)</f>
        <v>1</v>
      </c>
      <c r="M43" s="2" t="n"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v>0.2</v>
      </c>
      <c r="D45" s="2" t="n">
        <v>0.1</v>
      </c>
      <c r="H45" s="2" t="n">
        <v>0.7</v>
      </c>
      <c r="K45" s="20" t="n">
        <f aca="false">SUM(B45:J45)</f>
        <v>1</v>
      </c>
      <c r="M45" s="2" t="n">
        <v>200</v>
      </c>
    </row>
    <row r="46" customFormat="false" ht="12.75" hidden="false" customHeight="false" outlineLevel="0" collapsed="false">
      <c r="A46" s="14" t="s">
        <v>16</v>
      </c>
      <c r="H46" s="2" t="n">
        <v>1</v>
      </c>
      <c r="K46" s="20" t="n">
        <f aca="false">SUM(B46:J46)</f>
        <v>1</v>
      </c>
      <c r="M46" s="2" t="n">
        <v>110</v>
      </c>
    </row>
    <row r="47" customFormat="false" ht="12.75" hidden="false" customHeight="false" outlineLevel="0" collapsed="false">
      <c r="A47" s="14" t="s">
        <v>18</v>
      </c>
      <c r="H47" s="2" t="n">
        <v>1</v>
      </c>
      <c r="K47" s="20" t="n">
        <f aca="false">SUM(B47:J47)</f>
        <v>1</v>
      </c>
      <c r="M47" s="2" t="n">
        <v>110</v>
      </c>
    </row>
    <row r="48" customFormat="false" ht="12.75" hidden="false" customHeight="false" outlineLevel="0" collapsed="false">
      <c r="A48" s="14" t="s">
        <v>19</v>
      </c>
      <c r="H48" s="2" t="n">
        <v>1</v>
      </c>
      <c r="K48" s="20" t="n">
        <f aca="false">SUM(B48:J48)</f>
        <v>1</v>
      </c>
      <c r="M48" s="2" t="n">
        <v>110</v>
      </c>
    </row>
    <row r="49" customFormat="false" ht="12.75" hidden="false" customHeight="false" outlineLevel="0" collapsed="false">
      <c r="A49" s="14" t="s">
        <v>17</v>
      </c>
      <c r="H49" s="2" t="n">
        <v>1</v>
      </c>
      <c r="K49" s="20" t="n">
        <f aca="false">SUM(B49:J49)</f>
        <v>1</v>
      </c>
      <c r="M49" s="2" t="n">
        <v>80</v>
      </c>
      <c r="T49" s="2" t="s">
        <v>12</v>
      </c>
    </row>
    <row r="50" customFormat="false" ht="12.75" hidden="false" customHeight="false" outlineLevel="0" collapsed="false">
      <c r="A50" s="14" t="s">
        <v>108</v>
      </c>
      <c r="H50" s="2" t="n">
        <v>1</v>
      </c>
      <c r="K50" s="20" t="n">
        <f aca="false">SUM(B50:J50)</f>
        <v>1</v>
      </c>
      <c r="M50" s="2" t="n">
        <v>90</v>
      </c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5" t="s">
        <v>20</v>
      </c>
      <c r="F52" s="2" t="n">
        <v>0.6</v>
      </c>
      <c r="H52" s="2" t="n">
        <v>0.4</v>
      </c>
      <c r="K52" s="20" t="n">
        <f aca="false">SUM(B52:J52)</f>
        <v>1</v>
      </c>
      <c r="M52" s="2" t="n">
        <v>130</v>
      </c>
    </row>
    <row r="53" customFormat="false" ht="12.75" hidden="false" customHeight="false" outlineLevel="0" collapsed="false">
      <c r="A53" s="15" t="s">
        <v>21</v>
      </c>
      <c r="F53" s="2" t="n">
        <v>0.6</v>
      </c>
      <c r="H53" s="2" t="n">
        <v>0.4</v>
      </c>
      <c r="K53" s="20" t="n">
        <f aca="false">SUM(B53:J53)</f>
        <v>1</v>
      </c>
      <c r="M53" s="2" t="n">
        <v>80</v>
      </c>
      <c r="Q53" s="2" t="s">
        <v>12</v>
      </c>
    </row>
    <row r="54" customFormat="false" ht="12.75" hidden="false" customHeight="false" outlineLevel="0" collapsed="false">
      <c r="A54" s="15" t="s">
        <v>22</v>
      </c>
      <c r="F54" s="2" t="n">
        <v>0.6</v>
      </c>
      <c r="H54" s="2" t="n">
        <v>0.4</v>
      </c>
      <c r="K54" s="20" t="n">
        <f aca="false">SUM(B54:J54)</f>
        <v>1</v>
      </c>
      <c r="M54" s="2" t="n">
        <v>60</v>
      </c>
    </row>
    <row r="55" customFormat="false" ht="12.75" hidden="false" customHeight="false" outlineLevel="0" collapsed="false">
      <c r="A55" s="15" t="s">
        <v>23</v>
      </c>
      <c r="F55" s="2" t="n">
        <v>0.6</v>
      </c>
      <c r="H55" s="2" t="n">
        <v>0.4</v>
      </c>
      <c r="K55" s="20" t="n">
        <f aca="false">SUM(B55:J55)</f>
        <v>1</v>
      </c>
      <c r="M55" s="2" t="n">
        <v>40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6" t="s">
        <v>17</v>
      </c>
      <c r="B57" s="2" t="n">
        <v>0.5</v>
      </c>
      <c r="D57" s="2" t="n">
        <v>0.1</v>
      </c>
      <c r="F57" s="2" t="n">
        <v>0.2</v>
      </c>
      <c r="H57" s="2" t="n">
        <v>0.2</v>
      </c>
      <c r="K57" s="21" t="n">
        <f aca="false">SUM(B57:J57)</f>
        <v>1</v>
      </c>
      <c r="M57" s="2" t="n">
        <v>200</v>
      </c>
    </row>
    <row r="58" customFormat="false" ht="12.75" hidden="false" customHeight="false" outlineLevel="0" collapsed="false">
      <c r="A58" s="16" t="s">
        <v>24</v>
      </c>
      <c r="B58" s="2" t="n">
        <v>1</v>
      </c>
      <c r="K58" s="21" t="n">
        <f aca="false">SUM(B58:J58)</f>
        <v>1</v>
      </c>
      <c r="M58" s="2" t="n">
        <v>110</v>
      </c>
      <c r="U58" s="2" t="s">
        <v>48</v>
      </c>
    </row>
    <row r="59" customFormat="false" ht="12.75" hidden="false" customHeight="false" outlineLevel="0" collapsed="false">
      <c r="A59" s="16" t="s">
        <v>27</v>
      </c>
      <c r="B59" s="2" t="n">
        <v>1</v>
      </c>
      <c r="K59" s="21" t="n">
        <f aca="false">SUM(B59:J59)</f>
        <v>1</v>
      </c>
      <c r="M59" s="2" t="n">
        <v>110</v>
      </c>
    </row>
    <row r="60" customFormat="false" ht="12.75" hidden="false" customHeight="false" outlineLevel="0" collapsed="false">
      <c r="A60" s="16" t="s">
        <v>29</v>
      </c>
      <c r="H60" s="2" t="n">
        <v>1</v>
      </c>
      <c r="K60" s="21" t="n">
        <f aca="false">SUM(B60:J60)</f>
        <v>1</v>
      </c>
      <c r="M60" s="2" t="n">
        <v>110</v>
      </c>
    </row>
    <row r="61" customFormat="false" ht="12.75" hidden="false" customHeight="false" outlineLevel="0" collapsed="false">
      <c r="A61" s="16" t="s">
        <v>30</v>
      </c>
      <c r="H61" s="2" t="n">
        <v>1</v>
      </c>
      <c r="K61" s="21" t="n">
        <f aca="false">SUM(B61:J61)</f>
        <v>1</v>
      </c>
      <c r="M61" s="2" t="n">
        <v>110</v>
      </c>
    </row>
    <row r="62" customFormat="false" ht="12.75" hidden="false" customHeight="false" outlineLevel="0" collapsed="false">
      <c r="A62" s="16" t="s">
        <v>31</v>
      </c>
      <c r="B62" s="2" t="n">
        <v>1</v>
      </c>
      <c r="K62" s="21" t="n">
        <f aca="false">SUM(B62:J62)</f>
        <v>1</v>
      </c>
      <c r="M62" s="2" t="n">
        <v>110</v>
      </c>
    </row>
    <row r="63" customFormat="false" ht="12.75" hidden="false" customHeight="false" outlineLevel="0" collapsed="false">
      <c r="A63" s="16" t="s">
        <v>32</v>
      </c>
      <c r="K63" s="21" t="n">
        <f aca="false">SUM(B63:J63)</f>
        <v>0</v>
      </c>
      <c r="M63" s="2" t="n">
        <v>0</v>
      </c>
    </row>
    <row r="64" customFormat="false" ht="12.75" hidden="false" customHeight="false" outlineLevel="0" collapsed="false">
      <c r="A64" s="16" t="s">
        <v>108</v>
      </c>
      <c r="B64" s="2" t="n">
        <v>1</v>
      </c>
      <c r="K64" s="21" t="n">
        <f aca="false">SUM(B64:J64)</f>
        <v>1</v>
      </c>
      <c r="M64" s="2" t="n">
        <v>110</v>
      </c>
    </row>
    <row r="65" customFormat="false" ht="12.75" hidden="false" customHeight="false" outlineLevel="0" collapsed="false">
      <c r="A65" s="16" t="s">
        <v>109</v>
      </c>
      <c r="H65" s="2" t="n">
        <v>1</v>
      </c>
      <c r="K65" s="21" t="n">
        <f aca="false">SUM(B65:J65)</f>
        <v>1</v>
      </c>
      <c r="M65" s="2" t="n">
        <v>110</v>
      </c>
    </row>
    <row r="66" customFormat="false" ht="12.75" hidden="false" customHeight="false" outlineLevel="0" collapsed="false">
      <c r="A66" s="16" t="s">
        <v>110</v>
      </c>
      <c r="F66" s="2" t="n">
        <v>1</v>
      </c>
      <c r="K66" s="21" t="n">
        <f aca="false">SUM(B66:J66)</f>
        <v>1</v>
      </c>
      <c r="M66" s="2" t="n">
        <v>110</v>
      </c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7" t="s">
        <v>33</v>
      </c>
      <c r="C68" s="2" t="n">
        <v>0.3</v>
      </c>
      <c r="E68" s="2" t="n">
        <v>0.5</v>
      </c>
      <c r="G68" s="2" t="n">
        <v>0.2</v>
      </c>
      <c r="K68" s="22" t="n">
        <f aca="false">SUM(B68:J68)</f>
        <v>1</v>
      </c>
      <c r="M68" s="2" t="n">
        <v>130</v>
      </c>
    </row>
    <row r="69" customFormat="false" ht="12.75" hidden="false" customHeight="false" outlineLevel="0" collapsed="false">
      <c r="A69" s="17" t="s">
        <v>34</v>
      </c>
      <c r="E69" s="2" t="n">
        <v>1</v>
      </c>
      <c r="K69" s="22" t="n">
        <f aca="false">SUM(B69:J69)</f>
        <v>1</v>
      </c>
      <c r="M69" s="2" t="n">
        <v>110</v>
      </c>
    </row>
    <row r="70" customFormat="false" ht="12.75" hidden="false" customHeight="false" outlineLevel="0" collapsed="false">
      <c r="A70" s="17" t="s">
        <v>36</v>
      </c>
      <c r="E70" s="2" t="n">
        <v>1</v>
      </c>
      <c r="K70" s="22" t="n">
        <f aca="false">SUM(B70:J70)</f>
        <v>1</v>
      </c>
      <c r="M70" s="2" t="n">
        <v>110</v>
      </c>
    </row>
    <row r="71" customFormat="false" ht="12.75" hidden="false" customHeight="false" outlineLevel="0" collapsed="false">
      <c r="A71" s="17" t="s">
        <v>35</v>
      </c>
      <c r="E71" s="2" t="n">
        <v>1</v>
      </c>
      <c r="K71" s="22" t="n">
        <f aca="false">SUM(B71:J71)</f>
        <v>1</v>
      </c>
      <c r="M71" s="2" t="n">
        <v>80</v>
      </c>
    </row>
    <row r="72" customFormat="false" ht="12.75" hidden="false" customHeight="false" outlineLevel="0" collapsed="false">
      <c r="A72" s="17" t="s">
        <v>108</v>
      </c>
      <c r="E72" s="2" t="n">
        <v>1</v>
      </c>
      <c r="K72" s="22" t="n">
        <f aca="false">SUM(B72:J72)</f>
        <v>1</v>
      </c>
      <c r="M72" s="2" t="n">
        <v>110</v>
      </c>
    </row>
    <row r="73" customFormat="false" ht="12.75" hidden="false" customHeight="false" outlineLevel="0" collapsed="false">
      <c r="A73" s="17" t="s">
        <v>109</v>
      </c>
      <c r="E73" s="2" t="n">
        <v>1</v>
      </c>
      <c r="K73" s="22" t="n">
        <f aca="false">SUM(B73:J73)</f>
        <v>1</v>
      </c>
      <c r="M73" s="2" t="n">
        <v>110</v>
      </c>
    </row>
    <row r="74" customFormat="false" ht="12.75" hidden="false" customHeight="false" outlineLevel="0" collapsed="false">
      <c r="A74" s="17" t="s">
        <v>110</v>
      </c>
      <c r="C74" s="2" t="n">
        <v>1</v>
      </c>
      <c r="K74" s="22" t="n">
        <f aca="false">SUM(B74:J74)</f>
        <v>1</v>
      </c>
      <c r="M74" s="2" t="n">
        <v>110</v>
      </c>
    </row>
    <row r="75" customFormat="false" ht="12.75" hidden="false" customHeight="false" outlineLevel="0" collapsed="false">
      <c r="A75" s="17" t="s">
        <v>111</v>
      </c>
      <c r="C75" s="2" t="n">
        <v>1</v>
      </c>
      <c r="K75" s="22" t="n">
        <f aca="false">SUM(B75:J75)</f>
        <v>1</v>
      </c>
      <c r="M75" s="2" t="n">
        <v>110</v>
      </c>
    </row>
    <row r="76" customFormat="false" ht="12.75" hidden="false" customHeight="false" outlineLevel="0" collapsed="false">
      <c r="A76" s="17" t="s">
        <v>112</v>
      </c>
      <c r="C76" s="2" t="n">
        <v>1</v>
      </c>
      <c r="K76" s="22" t="n">
        <f aca="false">SUM(B76:J76)</f>
        <v>1</v>
      </c>
      <c r="M76" s="2" t="n">
        <v>110</v>
      </c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9" t="s">
        <v>37</v>
      </c>
      <c r="D78" s="2" t="n">
        <v>0.1</v>
      </c>
      <c r="G78" s="2" t="n">
        <v>0.7</v>
      </c>
      <c r="H78" s="2" t="n">
        <v>0.2</v>
      </c>
      <c r="K78" s="22" t="n">
        <f aca="false">SUM(B78:J78)</f>
        <v>1</v>
      </c>
      <c r="M78" s="2" t="n">
        <v>200</v>
      </c>
    </row>
    <row r="79" customFormat="false" ht="12.75" hidden="false" customHeight="false" outlineLevel="0" collapsed="false">
      <c r="A79" s="19" t="s">
        <v>41</v>
      </c>
      <c r="C79" s="2" t="n">
        <v>0</v>
      </c>
      <c r="D79" s="2" t="n">
        <v>0.1</v>
      </c>
      <c r="E79" s="2" t="n">
        <v>0</v>
      </c>
      <c r="F79" s="2" t="n">
        <v>0.2</v>
      </c>
      <c r="G79" s="2" t="n">
        <v>0</v>
      </c>
      <c r="H79" s="2" t="n">
        <v>0.7</v>
      </c>
      <c r="I79" s="2" t="n">
        <v>0</v>
      </c>
      <c r="J79" s="2" t="n">
        <v>0</v>
      </c>
      <c r="K79" s="22" t="n">
        <f aca="false">SUM(B79:J79)</f>
        <v>1</v>
      </c>
      <c r="M79" s="2" t="n">
        <v>130</v>
      </c>
    </row>
    <row r="80" customFormat="false" ht="12.75" hidden="false" customHeight="false" outlineLevel="0" collapsed="false">
      <c r="A80" s="19" t="s">
        <v>42</v>
      </c>
      <c r="D80" s="2" t="n">
        <v>0.1</v>
      </c>
      <c r="F80" s="2" t="n">
        <v>0.3</v>
      </c>
      <c r="H80" s="2" t="n">
        <v>0.6</v>
      </c>
      <c r="K80" s="22" t="n">
        <f aca="false">SUM(B80:J80)</f>
        <v>1</v>
      </c>
      <c r="M80" s="2" t="n">
        <v>110</v>
      </c>
    </row>
    <row r="81" customFormat="false" ht="12.75" hidden="false" customHeight="false" outlineLevel="0" collapsed="false">
      <c r="A81" s="19" t="s">
        <v>44</v>
      </c>
      <c r="D81" s="2" t="n">
        <v>0.1</v>
      </c>
      <c r="F81" s="2" t="n">
        <v>0.2</v>
      </c>
      <c r="H81" s="2" t="n">
        <v>0.7</v>
      </c>
      <c r="K81" s="22" t="n">
        <f aca="false">SUM(B81:J81)</f>
        <v>1</v>
      </c>
      <c r="M81" s="2" t="n">
        <v>110</v>
      </c>
    </row>
    <row r="82" customFormat="false" ht="12.75" hidden="false" customHeight="false" outlineLevel="0" collapsed="false">
      <c r="A82" s="19" t="s">
        <v>108</v>
      </c>
      <c r="G82" s="2" t="n">
        <v>1</v>
      </c>
      <c r="H82" s="2" t="n">
        <v>0</v>
      </c>
      <c r="K82" s="22" t="n">
        <f aca="false">SUM(B82:J82)</f>
        <v>1</v>
      </c>
      <c r="M82" s="2" t="n">
        <v>110</v>
      </c>
    </row>
    <row r="83" customFormat="false" ht="12.75" hidden="false" customHeight="false" outlineLevel="0" collapsed="false">
      <c r="A83" s="19" t="s">
        <v>38</v>
      </c>
      <c r="G83" s="2" t="n">
        <v>1</v>
      </c>
      <c r="K83" s="22" t="n">
        <f aca="false">SUM(B83:J83)</f>
        <v>1</v>
      </c>
      <c r="M83" s="2" t="n">
        <v>130</v>
      </c>
    </row>
    <row r="84" customFormat="false" ht="12.75" hidden="false" customHeight="false" outlineLevel="0" collapsed="false">
      <c r="A84" s="19" t="s">
        <v>39</v>
      </c>
      <c r="G84" s="2" t="n">
        <v>1</v>
      </c>
      <c r="K84" s="22" t="n">
        <f aca="false">SUM(B84:J84)</f>
        <v>1</v>
      </c>
      <c r="M84" s="2" t="n">
        <v>110</v>
      </c>
    </row>
    <row r="85" customFormat="false" ht="12.75" hidden="false" customHeight="false" outlineLevel="0" collapsed="false">
      <c r="A85" s="19" t="s">
        <v>40</v>
      </c>
      <c r="G85" s="2" t="n">
        <v>1</v>
      </c>
      <c r="K85" s="22" t="n">
        <f aca="false">SUM(B85:J85)</f>
        <v>1</v>
      </c>
      <c r="M85" s="2" t="n">
        <v>80</v>
      </c>
    </row>
    <row r="86" customFormat="false" ht="12.75" hidden="false" customHeight="false" outlineLevel="0" collapsed="false">
      <c r="A86" s="19" t="s">
        <v>43</v>
      </c>
      <c r="G86" s="2" t="n">
        <v>1</v>
      </c>
      <c r="K86" s="22" t="n">
        <f aca="false">SUM(B86:J86)</f>
        <v>1</v>
      </c>
      <c r="M86" s="2" t="n">
        <v>80</v>
      </c>
    </row>
    <row r="87" customFormat="false" ht="12.75" hidden="false" customHeight="false" outlineLevel="0" collapsed="false">
      <c r="A87" s="19" t="s">
        <v>37</v>
      </c>
      <c r="G87" s="2" t="n">
        <v>1</v>
      </c>
      <c r="K87" s="22" t="n">
        <f aca="false">SUM(B87:J87)</f>
        <v>1</v>
      </c>
      <c r="M87" s="2" t="n">
        <v>60</v>
      </c>
    </row>
    <row r="88" customFormat="false" ht="12.75" hidden="false" customHeight="false" outlineLevel="0" collapsed="false">
      <c r="A88" s="19" t="s">
        <v>109</v>
      </c>
      <c r="G88" s="2" t="n">
        <v>1</v>
      </c>
      <c r="K88" s="22" t="n">
        <f aca="false">SUM(B88:J88)</f>
        <v>1</v>
      </c>
      <c r="M88" s="2" t="n">
        <v>110</v>
      </c>
    </row>
    <row r="89" customFormat="false" ht="12.75" hidden="false" customHeight="false" outlineLevel="0" collapsed="false">
      <c r="A89" s="13"/>
      <c r="G89" s="2" t="s">
        <v>12</v>
      </c>
      <c r="K89" s="22" t="s">
        <v>12</v>
      </c>
    </row>
    <row r="90" customFormat="false" ht="12.75" hidden="false" customHeight="false" outlineLevel="0" collapsed="false">
      <c r="A90" s="13" t="s">
        <v>46</v>
      </c>
      <c r="H90" s="2" t="n">
        <v>1</v>
      </c>
      <c r="K90" s="22" t="n">
        <f aca="false">SUM(B90:J90)</f>
        <v>1</v>
      </c>
      <c r="M90" s="2" t="n">
        <v>200</v>
      </c>
    </row>
    <row r="91" customFormat="false" ht="12.75" hidden="false" customHeight="false" outlineLevel="0" collapsed="false">
      <c r="A91" s="13" t="s">
        <v>47</v>
      </c>
      <c r="H91" s="2" t="n">
        <v>1</v>
      </c>
      <c r="K91" s="22" t="n">
        <f aca="false">SUM(B91:J91)</f>
        <v>1</v>
      </c>
      <c r="M91" s="2" t="n">
        <v>110</v>
      </c>
    </row>
    <row r="92" customFormat="false" ht="12.75" hidden="false" customHeight="false" outlineLevel="0" collapsed="false">
      <c r="A92" s="13" t="s">
        <v>49</v>
      </c>
      <c r="H92" s="2" t="n">
        <v>1</v>
      </c>
      <c r="K92" s="22" t="n">
        <f aca="false">SUM(B92:J92)</f>
        <v>1</v>
      </c>
      <c r="M92" s="2" t="n">
        <v>110</v>
      </c>
    </row>
    <row r="93" customFormat="false" ht="12.75" hidden="false" customHeight="false" outlineLevel="0" collapsed="false">
      <c r="A93" s="13" t="s">
        <v>48</v>
      </c>
      <c r="H93" s="2" t="n">
        <v>1</v>
      </c>
      <c r="K93" s="22" t="n">
        <f aca="false">SUM(B93:J93)</f>
        <v>1</v>
      </c>
      <c r="M93" s="2" t="n">
        <v>40</v>
      </c>
    </row>
    <row r="94" customFormat="false" ht="12.75" hidden="false" customHeight="false" outlineLevel="0" collapsed="false">
      <c r="A94" s="13" t="s">
        <v>108</v>
      </c>
      <c r="H94" s="2" t="n">
        <v>1</v>
      </c>
      <c r="K94" s="22" t="n">
        <f aca="false">SUM(B94:J94)</f>
        <v>1</v>
      </c>
      <c r="M94" s="2" t="n">
        <v>110</v>
      </c>
    </row>
    <row r="95" customFormat="false" ht="12.75" hidden="false" customHeight="false" outlineLevel="0" collapsed="false">
      <c r="A95" s="13" t="s">
        <v>109</v>
      </c>
      <c r="H95" s="2" t="n">
        <v>0</v>
      </c>
      <c r="K95" s="22" t="n">
        <f aca="false">SUM(B95:J95)</f>
        <v>0</v>
      </c>
      <c r="M95" s="2" t="n">
        <v>0</v>
      </c>
    </row>
    <row r="97" customFormat="false" ht="12.75" hidden="false" customHeight="false" outlineLevel="0" collapsed="false">
      <c r="B97" s="13" t="str">
        <f aca="false">B40</f>
        <v>ENE/RAC</v>
      </c>
      <c r="C97" s="13" t="str">
        <f aca="false">C40</f>
        <v>GPG Exec</v>
      </c>
      <c r="D97" s="13" t="str">
        <f aca="false">D40</f>
        <v>ENE Europe</v>
      </c>
      <c r="E97" s="13" t="str">
        <f aca="false">E40</f>
        <v>EES</v>
      </c>
      <c r="F97" s="13" t="str">
        <f aca="false">F40</f>
        <v>EI</v>
      </c>
      <c r="G97" s="13" t="str">
        <f aca="false">G40</f>
        <v>EBS</v>
      </c>
      <c r="H97" s="13" t="str">
        <f aca="false">H40</f>
        <v>ENE NA</v>
      </c>
      <c r="I97" s="13" t="s">
        <v>12</v>
      </c>
      <c r="J97" s="13" t="s">
        <v>12</v>
      </c>
      <c r="K97" s="13" t="str">
        <f aca="false">K40</f>
        <v>Total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2000-04-21T12:14:44Z</dcterms:created>
  <dc:creator>vkamins</dc:creator>
  <dc:description/>
  <dc:language>en-US</dc:language>
  <cp:lastModifiedBy>vkamins</cp:lastModifiedBy>
  <cp:lastPrinted>2000-04-26T11:54:41Z</cp:lastPrinted>
  <dcterms:modified xsi:type="dcterms:W3CDTF">2000-04-26T02:23:30Z</dcterms:modified>
  <cp:revision>0</cp:revision>
  <dc:subject/>
  <dc:title/>
</cp:coreProperties>
</file>