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<sst xmlns="http://schemas.openxmlformats.org/spreadsheetml/2006/main" count="64" uniqueCount="17">
  <si>
    <t xml:space="preserve">STAGECOACH PROJECT</t>
  </si>
  <si>
    <t xml:space="preserve">January</t>
  </si>
  <si>
    <t xml:space="preserve">February</t>
  </si>
  <si>
    <t xml:space="preserve">March</t>
  </si>
  <si>
    <t xml:space="preserve">November</t>
  </si>
  <si>
    <t xml:space="preserve">December</t>
  </si>
  <si>
    <t xml:space="preserve">April</t>
  </si>
  <si>
    <t xml:space="preserve">October</t>
  </si>
  <si>
    <t xml:space="preserve">May</t>
  </si>
  <si>
    <t xml:space="preserve">September</t>
  </si>
  <si>
    <t xml:space="preserve">Load Factor</t>
  </si>
  <si>
    <t xml:space="preserve">Minimum MMBTus</t>
  </si>
  <si>
    <t xml:space="preserve">Hours</t>
  </si>
  <si>
    <t xml:space="preserve">HPHrs</t>
  </si>
  <si>
    <t xml:space="preserve">Heat Rate</t>
  </si>
  <si>
    <t xml:space="preserve">Minimum Volumes</t>
  </si>
  <si>
    <t xml:space="preserve">Multiplier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</si>
</sst>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%"/>
    <numFmt numFmtId="166" formatCode="[$-409]#,##0_);\(#,##0\)"/>
    <numFmt numFmtId="167" formatCode="0_);\(0\)"/>
    <numFmt numFmtId="168" formatCode="_(* #,##0.00_);_(* \(#,##0.00\);_(* \-??_);_(@_)"/>
    <numFmt numFmtId="169" formatCode="0"/>
    <numFmt numFmtId="170" formatCode="_(* #,##0_);_(* \(#,##0\);_(* \-??_);_(@_)"/>
    <numFmt numFmtId="171" formatCode="0.00"/>
    <numFmt numFmtId="172" formatCode="#,##0.0000_);\(#,##0.0000\)"/>
    <numFmt numFmtId="173" formatCode="0.000000"/>
    <numFmt numFmtId="174" formatCode="[$-409]#,##0.00_);\(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N1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17.85"/>
    <col collapsed="false" customWidth="true" hidden="true" outlineLevel="0" max="4" min="3" style="0" width="11.85"/>
    <col collapsed="false" customWidth="true" hidden="false" outlineLevel="0" max="5" min="5" style="0" width="17.42"/>
    <col collapsed="false" customWidth="true" hidden="false" outlineLevel="0" max="8" min="6" style="0" width="17.85"/>
    <col collapsed="false" customWidth="true" hidden="true" outlineLevel="0" max="9" min="9" style="0" width="16.99"/>
    <col collapsed="false" customWidth="true" hidden="true" outlineLevel="0" max="10" min="10" style="0" width="12.85"/>
    <col collapsed="false" customWidth="true" hidden="true" outlineLevel="0" max="11" min="11" style="0" width="17.42"/>
    <col collapsed="false" customWidth="true" hidden="true" outlineLevel="0" max="12" min="12" style="0" width="10.28"/>
    <col collapsed="false" customWidth="true" hidden="true" outlineLevel="0" max="13" min="13" style="0" width="17.85"/>
    <col collapsed="false" customWidth="true" hidden="true" outlineLevel="0" max="14" min="14" style="0" width="17.28"/>
    <col collapsed="false" customWidth="true" hidden="true" outlineLevel="0" max="15" min="15" style="0" width="7.99"/>
    <col collapsed="false" customWidth="true" hidden="true" outlineLevel="0" max="16" min="16" style="0" width="11.85"/>
    <col collapsed="false" customWidth="true" hidden="true" outlineLevel="0" max="17" min="17" style="0" width="17.42"/>
    <col collapsed="false" customWidth="true" hidden="true" outlineLevel="0" max="18" min="18" style="0" width="8.14"/>
    <col collapsed="false" customWidth="true" hidden="true" outlineLevel="0" max="19" min="19" style="0" width="9.7"/>
    <col collapsed="false" customWidth="true" hidden="true" outlineLevel="0" max="20" min="20" style="0" width="16.99"/>
    <col collapsed="false" customWidth="true" hidden="false" outlineLevel="0" max="22" min="21" style="0" width="12.85"/>
    <col collapsed="false" customWidth="true" hidden="false" outlineLevel="0" max="23" min="23" style="0" width="10.71"/>
    <col collapsed="false" customWidth="true" hidden="true" outlineLevel="0" max="24" min="24" style="0" width="17.85"/>
    <col collapsed="false" customWidth="true" hidden="false" outlineLevel="0" max="26" min="25" style="0" width="17.85"/>
    <col collapsed="false" customWidth="true" hidden="true" outlineLevel="0" max="27" min="27" style="0" width="16.99"/>
    <col collapsed="false" customWidth="true" hidden="true" outlineLevel="0" max="28" min="28" style="0" width="17.85"/>
    <col collapsed="false" customWidth="true" hidden="false" outlineLevel="0" max="31" min="29" style="0" width="17.85"/>
    <col collapsed="false" customWidth="true" hidden="false" outlineLevel="0" max="32" min="32" style="0" width="10.71"/>
    <col collapsed="false" customWidth="true" hidden="false" outlineLevel="0" max="33" min="33" style="0" width="17.42"/>
    <col collapsed="false" customWidth="true" hidden="false" outlineLevel="0" max="34" min="34" style="0" width="17.85"/>
    <col collapsed="false" customWidth="true" hidden="true" outlineLevel="0" max="35" min="35" style="0" width="12.85"/>
    <col collapsed="false" customWidth="true" hidden="true" outlineLevel="0" max="36" min="36" style="0" width="17.85"/>
    <col collapsed="false" customWidth="true" hidden="false" outlineLevel="0" max="39" min="37" style="0" width="17.85"/>
    <col collapsed="false" customWidth="true" hidden="false" outlineLevel="0" max="40" min="40" style="0" width="17.42"/>
    <col collapsed="false" customWidth="true" hidden="true" outlineLevel="0" max="41" min="41" style="0" width="17.85"/>
    <col collapsed="false" customWidth="true" hidden="true" outlineLevel="0" max="42" min="42" style="0" width="12.85"/>
    <col collapsed="false" customWidth="true" hidden="true" outlineLevel="0" max="43" min="43" style="0" width="9.85"/>
    <col collapsed="false" customWidth="true" hidden="true" outlineLevel="0" max="45" min="44" style="0" width="17.85"/>
    <col collapsed="false" customWidth="true" hidden="true" outlineLevel="0" max="46" min="46" style="0" width="11.85"/>
    <col collapsed="false" customWidth="true" hidden="true" outlineLevel="0" max="47" min="47" style="0" width="17.85"/>
    <col collapsed="false" customWidth="true" hidden="true" outlineLevel="0" max="48" min="48" style="0" width="12.85"/>
    <col collapsed="false" customWidth="true" hidden="true" outlineLevel="0" max="49" min="49" style="0" width="9.85"/>
    <col collapsed="false" customWidth="true" hidden="true" outlineLevel="0" max="50" min="50" style="0" width="10.28"/>
    <col collapsed="false" customWidth="true" hidden="true" outlineLevel="0" max="51" min="51" style="0" width="17.85"/>
    <col collapsed="false" customWidth="true" hidden="false" outlineLevel="0" max="52" min="52" style="0" width="11.85"/>
    <col collapsed="false" customWidth="true" hidden="true" outlineLevel="0" max="53" min="53" style="0" width="9.14"/>
    <col collapsed="false" customWidth="true" hidden="true" outlineLevel="0" max="55" min="54" style="0" width="10.28"/>
    <col collapsed="false" customWidth="true" hidden="true" outlineLevel="0" max="56" min="56" style="0" width="17.85"/>
    <col collapsed="false" customWidth="true" hidden="true" outlineLevel="0" max="57" min="57" style="0" width="9.14"/>
    <col collapsed="false" customWidth="true" hidden="true" outlineLevel="0" max="58" min="58" style="0" width="10.28"/>
    <col collapsed="false" customWidth="true" hidden="true" outlineLevel="0" max="59" min="59" style="0" width="9.14"/>
    <col collapsed="false" customWidth="true" hidden="true" outlineLevel="0" max="60" min="60" style="0" width="11.85"/>
    <col collapsed="false" customWidth="true" hidden="true" outlineLevel="0" max="61" min="61" style="0" width="9.14"/>
    <col collapsed="false" customWidth="true" hidden="true" outlineLevel="0" max="62" min="62" style="0" width="10.28"/>
    <col collapsed="false" customWidth="true" hidden="true" outlineLevel="0" max="63" min="63" style="0" width="9.14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</row>
    <row r="3" customFormat="false" ht="13.5" hidden="false" customHeight="false" outlineLevel="0" collapsed="false">
      <c r="A3" s="1"/>
      <c r="B3" s="2" t="s">
        <v>1</v>
      </c>
      <c r="C3" s="1"/>
      <c r="D3" s="1"/>
      <c r="E3" s="2" t="s">
        <v>2</v>
      </c>
      <c r="F3" s="3" t="s">
        <v>3</v>
      </c>
      <c r="G3" s="3" t="s">
        <v>4</v>
      </c>
      <c r="H3" s="3" t="s">
        <v>5</v>
      </c>
      <c r="I3" s="1"/>
      <c r="Z3" s="2" t="s">
        <v>6</v>
      </c>
      <c r="AC3" s="2" t="s">
        <v>7</v>
      </c>
      <c r="AH3" s="2" t="s">
        <v>8</v>
      </c>
      <c r="AK3" s="2" t="s">
        <v>9</v>
      </c>
    </row>
    <row r="4" customFormat="false" ht="13.5" hidden="false" customHeight="false" outlineLevel="0" collapsed="false">
      <c r="A4" s="4" t="s">
        <v>10</v>
      </c>
      <c r="B4" s="5" t="s">
        <v>11</v>
      </c>
      <c r="C4" s="6" t="s">
        <v>12</v>
      </c>
      <c r="D4" s="7" t="s">
        <v>13</v>
      </c>
      <c r="E4" s="8" t="s">
        <v>11</v>
      </c>
      <c r="F4" s="5" t="s">
        <v>11</v>
      </c>
      <c r="G4" s="8" t="s">
        <v>11</v>
      </c>
      <c r="H4" s="5" t="s">
        <v>11</v>
      </c>
      <c r="I4" s="9" t="s">
        <v>14</v>
      </c>
      <c r="J4" s="10"/>
      <c r="K4" s="11" t="s">
        <v>15</v>
      </c>
      <c r="L4" s="4" t="s">
        <v>10</v>
      </c>
      <c r="M4" s="6" t="s">
        <v>12</v>
      </c>
      <c r="N4" s="4" t="s">
        <v>13</v>
      </c>
      <c r="O4" s="9" t="s">
        <v>14</v>
      </c>
      <c r="P4" s="3"/>
      <c r="Q4" s="11" t="s">
        <v>15</v>
      </c>
      <c r="R4" s="4" t="s">
        <v>10</v>
      </c>
      <c r="S4" s="6" t="s">
        <v>12</v>
      </c>
      <c r="T4" s="4" t="s">
        <v>13</v>
      </c>
      <c r="U4" s="4" t="s">
        <v>14</v>
      </c>
      <c r="V4" s="4" t="s">
        <v>16</v>
      </c>
      <c r="W4" s="12"/>
      <c r="X4" s="10"/>
      <c r="Y4" s="4" t="s">
        <v>10</v>
      </c>
      <c r="Z4" s="13" t="s">
        <v>11</v>
      </c>
      <c r="AA4" s="6" t="s">
        <v>12</v>
      </c>
      <c r="AB4" s="4" t="s">
        <v>13</v>
      </c>
      <c r="AC4" s="5" t="s">
        <v>11</v>
      </c>
      <c r="AD4" s="9" t="s">
        <v>14</v>
      </c>
      <c r="AE4" s="4" t="s">
        <v>16</v>
      </c>
      <c r="AG4" s="4" t="s">
        <v>10</v>
      </c>
      <c r="AH4" s="13" t="s">
        <v>11</v>
      </c>
      <c r="AI4" s="6" t="s">
        <v>12</v>
      </c>
      <c r="AJ4" s="7" t="s">
        <v>13</v>
      </c>
      <c r="AK4" s="14" t="s">
        <v>11</v>
      </c>
      <c r="AL4" s="9" t="s">
        <v>14</v>
      </c>
      <c r="AM4" s="4" t="s">
        <v>16</v>
      </c>
      <c r="AN4" s="10"/>
      <c r="AO4" s="11" t="s">
        <v>15</v>
      </c>
      <c r="AP4" s="4" t="s">
        <v>10</v>
      </c>
      <c r="AQ4" s="6" t="s">
        <v>12</v>
      </c>
      <c r="AR4" s="4" t="s">
        <v>13</v>
      </c>
      <c r="AS4" s="9" t="s">
        <v>14</v>
      </c>
      <c r="AT4" s="10"/>
      <c r="AU4" s="11" t="s">
        <v>15</v>
      </c>
      <c r="AV4" s="4" t="s">
        <v>10</v>
      </c>
      <c r="AW4" s="6" t="s">
        <v>12</v>
      </c>
      <c r="AX4" s="4" t="s">
        <v>13</v>
      </c>
      <c r="AY4" s="9" t="s">
        <v>14</v>
      </c>
      <c r="BA4" s="11" t="s">
        <v>15</v>
      </c>
      <c r="BB4" s="4" t="s">
        <v>10</v>
      </c>
      <c r="BC4" s="6" t="s">
        <v>12</v>
      </c>
      <c r="BD4" s="4" t="s">
        <v>13</v>
      </c>
      <c r="BE4" s="9" t="s">
        <v>14</v>
      </c>
      <c r="BG4" s="15" t="s">
        <v>15</v>
      </c>
      <c r="BH4" s="4" t="s">
        <v>10</v>
      </c>
      <c r="BI4" s="6" t="s">
        <v>12</v>
      </c>
      <c r="BJ4" s="4" t="s">
        <v>13</v>
      </c>
      <c r="BK4" s="9" t="s">
        <v>14</v>
      </c>
    </row>
    <row r="5" customFormat="false" ht="12.75" hidden="false" customHeight="false" outlineLevel="0" collapsed="false">
      <c r="A5" s="16" t="n">
        <v>0.72</v>
      </c>
      <c r="B5" s="17" t="n">
        <v>59996</v>
      </c>
      <c r="C5" s="18" t="n">
        <f aca="false">24*31*A5</f>
        <v>535.68</v>
      </c>
      <c r="D5" s="19" t="n">
        <f aca="false">(C5*14000)</f>
        <v>7499520</v>
      </c>
      <c r="E5" s="20" t="n">
        <v>54190</v>
      </c>
      <c r="F5" s="17" t="n">
        <v>59996</v>
      </c>
      <c r="G5" s="21" t="n">
        <v>56448</v>
      </c>
      <c r="H5" s="22" t="n">
        <v>58061</v>
      </c>
      <c r="I5" s="23" t="n">
        <f aca="false">B5/D5*1000000</f>
        <v>7999.97866530125</v>
      </c>
      <c r="J5" s="24"/>
      <c r="K5" s="19" t="n">
        <v>54190</v>
      </c>
      <c r="L5" s="25" t="n">
        <v>0.72</v>
      </c>
      <c r="M5" s="26" t="n">
        <f aca="false">24*28*L5</f>
        <v>483.84</v>
      </c>
      <c r="N5" s="27" t="n">
        <f aca="false">M5*14000</f>
        <v>6773760</v>
      </c>
      <c r="O5" s="28" t="n">
        <f aca="false">K5/N5*1000000</f>
        <v>7999.98818972033</v>
      </c>
      <c r="P5" s="29"/>
      <c r="Q5" s="19" t="n">
        <v>59996</v>
      </c>
      <c r="R5" s="30" t="n">
        <v>0.72</v>
      </c>
      <c r="S5" s="26" t="n">
        <f aca="false">31*24*R5</f>
        <v>535.68</v>
      </c>
      <c r="T5" s="31" t="n">
        <f aca="false">14000*S5</f>
        <v>7499520</v>
      </c>
      <c r="U5" s="32" t="n">
        <f aca="false">Q5/T5*1000000</f>
        <v>7999.97866530125</v>
      </c>
      <c r="V5" s="33" t="n">
        <v>1</v>
      </c>
      <c r="W5" s="34"/>
      <c r="X5" s="35"/>
      <c r="Y5" s="36" t="n">
        <v>0.63</v>
      </c>
      <c r="Z5" s="32" t="n">
        <v>50803</v>
      </c>
      <c r="AA5" s="19" t="n">
        <f aca="false">24*30*Y5</f>
        <v>453.6</v>
      </c>
      <c r="AB5" s="37" t="n">
        <f aca="false">14000*AA5</f>
        <v>6350400</v>
      </c>
      <c r="AC5" s="32" t="n">
        <v>52497</v>
      </c>
      <c r="AD5" s="32" t="n">
        <f aca="false">Z5/AB5*1000000</f>
        <v>7999.96850592089</v>
      </c>
      <c r="AE5" s="33" t="n">
        <v>1</v>
      </c>
      <c r="AG5" s="36" t="n">
        <v>0.54</v>
      </c>
      <c r="AH5" s="38" t="n">
        <v>44997</v>
      </c>
      <c r="AI5" s="32" t="n">
        <f aca="false">24*31*AG5</f>
        <v>401.76</v>
      </c>
      <c r="AJ5" s="27" t="n">
        <f aca="false">14000*AI5</f>
        <v>5624640</v>
      </c>
      <c r="AK5" s="38" t="n">
        <v>43546</v>
      </c>
      <c r="AL5" s="23" t="n">
        <f aca="false">AH5/AJ5*1000000</f>
        <v>7999.97866530124</v>
      </c>
      <c r="AM5" s="33" t="n">
        <v>1</v>
      </c>
      <c r="AO5" s="39" t="n">
        <v>43546</v>
      </c>
      <c r="AP5" s="40" t="n">
        <v>0.54</v>
      </c>
      <c r="AQ5" s="41" t="n">
        <f aca="false">24*30*AP5</f>
        <v>388.8</v>
      </c>
      <c r="AR5" s="42" t="n">
        <f aca="false">14000*AQ5</f>
        <v>5443200</v>
      </c>
      <c r="AS5" s="43" t="n">
        <f aca="false">AO5/AR5*1000000</f>
        <v>8000.0734861846</v>
      </c>
      <c r="AU5" s="44" t="n">
        <v>52497</v>
      </c>
      <c r="AV5" s="40" t="n">
        <v>0.63</v>
      </c>
      <c r="AW5" s="45" t="n">
        <f aca="false">24*31*AV5</f>
        <v>468.72</v>
      </c>
      <c r="AX5" s="42" t="n">
        <f aca="false">14000*AW5</f>
        <v>6562080</v>
      </c>
      <c r="AY5" s="43" t="n">
        <f aca="false">AU5/AX5*1000000</f>
        <v>8000.05486065394</v>
      </c>
      <c r="BA5" s="39" t="n">
        <v>58061</v>
      </c>
      <c r="BB5" s="40" t="n">
        <v>0.72</v>
      </c>
      <c r="BC5" s="41" t="n">
        <f aca="false">24*30*BB5</f>
        <v>518.4</v>
      </c>
      <c r="BD5" s="42" t="n">
        <f aca="false">14000*BC5</f>
        <v>7257600</v>
      </c>
      <c r="BE5" s="46" t="n">
        <f aca="false">BA5/BD5*1000000</f>
        <v>8000.02755731922</v>
      </c>
      <c r="BG5" s="47" t="n">
        <v>59996</v>
      </c>
      <c r="BH5" s="48" t="n">
        <v>0.72</v>
      </c>
      <c r="BI5" s="44" t="n">
        <f aca="false">31*24*BH5</f>
        <v>535.68</v>
      </c>
      <c r="BJ5" s="49" t="n">
        <f aca="false">14000*BI5</f>
        <v>7499520</v>
      </c>
      <c r="BK5" s="50" t="n">
        <f aca="false">BG5/BJ5*1000000</f>
        <v>7999.97866530125</v>
      </c>
    </row>
    <row r="6" customFormat="false" ht="12.75" hidden="false" customHeight="false" outlineLevel="0" collapsed="false">
      <c r="A6" s="51" t="n">
        <f aca="false">A5-1%</f>
        <v>0.71</v>
      </c>
      <c r="B6" s="52" t="n">
        <v>59996</v>
      </c>
      <c r="C6" s="53" t="n">
        <f aca="false">24*31*A6</f>
        <v>528.24</v>
      </c>
      <c r="D6" s="54" t="n">
        <f aca="false">(C6*14000)</f>
        <v>7395360</v>
      </c>
      <c r="E6" s="55" t="n">
        <v>54190</v>
      </c>
      <c r="F6" s="52" t="n">
        <v>59996</v>
      </c>
      <c r="G6" s="56" t="n">
        <v>56448</v>
      </c>
      <c r="H6" s="57" t="n">
        <v>58061</v>
      </c>
      <c r="I6" s="50" t="n">
        <f aca="false">B6/D6*1000000</f>
        <v>8112.65442115056</v>
      </c>
      <c r="J6" s="58"/>
      <c r="K6" s="59" t="n">
        <v>54190</v>
      </c>
      <c r="L6" s="48" t="n">
        <f aca="false">L5-1%</f>
        <v>0.71</v>
      </c>
      <c r="M6" s="60" t="n">
        <f aca="false">24*28*L6</f>
        <v>477.12</v>
      </c>
      <c r="N6" s="61" t="n">
        <f aca="false">M6*14000</f>
        <v>6679680</v>
      </c>
      <c r="O6" s="62" t="n">
        <f aca="false">K6/N6*1000000</f>
        <v>8112.66407971639</v>
      </c>
      <c r="P6" s="63"/>
      <c r="Q6" s="59" t="n">
        <v>59996</v>
      </c>
      <c r="R6" s="48" t="n">
        <f aca="false">R5-1%</f>
        <v>0.71</v>
      </c>
      <c r="S6" s="60" t="n">
        <f aca="false">31*24*R6</f>
        <v>528.24</v>
      </c>
      <c r="T6" s="64" t="n">
        <f aca="false">14000*S6</f>
        <v>7395360</v>
      </c>
      <c r="U6" s="65" t="n">
        <f aca="false">Q6/T6*1000000</f>
        <v>8112.65442115056</v>
      </c>
      <c r="V6" s="66" t="n">
        <f aca="false">1+((U6-$U$5)/$U$5)</f>
        <v>1.01408450704225</v>
      </c>
      <c r="W6" s="34"/>
      <c r="X6" s="35"/>
      <c r="Y6" s="51" t="n">
        <f aca="false">Y5-1%</f>
        <v>0.62</v>
      </c>
      <c r="Z6" s="52" t="n">
        <v>50803</v>
      </c>
      <c r="AA6" s="54" t="n">
        <f aca="false">24*30*Y6</f>
        <v>446.4</v>
      </c>
      <c r="AB6" s="61" t="n">
        <f aca="false">14000*AA6</f>
        <v>6249600</v>
      </c>
      <c r="AC6" s="52" t="n">
        <v>52497</v>
      </c>
      <c r="AD6" s="65" t="n">
        <f aca="false">Z6/AB6*1000000</f>
        <v>8129.00025601638</v>
      </c>
      <c r="AE6" s="66" t="n">
        <f aca="false">1+((AD6-$AD$5)/$AD$5)</f>
        <v>1.01612903225806</v>
      </c>
      <c r="AG6" s="51" t="n">
        <f aca="false">AG5-1%</f>
        <v>0.53</v>
      </c>
      <c r="AH6" s="67" t="n">
        <v>44997</v>
      </c>
      <c r="AI6" s="68" t="n">
        <f aca="false">24*31*AG6</f>
        <v>394.32</v>
      </c>
      <c r="AJ6" s="49" t="n">
        <f aca="false">14000*AI6</f>
        <v>5520480</v>
      </c>
      <c r="AK6" s="69" t="n">
        <v>43546</v>
      </c>
      <c r="AL6" s="50" t="n">
        <f aca="false">AH6/AJ6*1000000</f>
        <v>8150.92165898618</v>
      </c>
      <c r="AM6" s="66" t="n">
        <f aca="false">1+((AL6-$AL$5)/$AL$5)</f>
        <v>1.0188679245283</v>
      </c>
      <c r="AO6" s="39" t="n">
        <v>43546</v>
      </c>
      <c r="AP6" s="48" t="n">
        <f aca="false">AP5-1%</f>
        <v>0.53</v>
      </c>
      <c r="AQ6" s="44" t="n">
        <f aca="false">24*30*AP6</f>
        <v>381.6</v>
      </c>
      <c r="AR6" s="49" t="n">
        <f aca="false">14000*AQ6</f>
        <v>5342400</v>
      </c>
      <c r="AS6" s="50" t="n">
        <f aca="false">AO6/AR6*1000000</f>
        <v>8151.0182689428</v>
      </c>
      <c r="AU6" s="44" t="n">
        <v>52497</v>
      </c>
      <c r="AV6" s="48" t="n">
        <f aca="false">AV5-1%</f>
        <v>0.62</v>
      </c>
      <c r="AW6" s="70" t="n">
        <f aca="false">24*31*AV6</f>
        <v>461.28</v>
      </c>
      <c r="AX6" s="49" t="n">
        <f aca="false">14000*AW6</f>
        <v>6457920</v>
      </c>
      <c r="AY6" s="50" t="n">
        <f aca="false">AU6/AX6*1000000</f>
        <v>8129.08800356771</v>
      </c>
      <c r="BA6" s="39" t="n">
        <v>58061</v>
      </c>
      <c r="BB6" s="48" t="n">
        <f aca="false">BB5-1%</f>
        <v>0.71</v>
      </c>
      <c r="BC6" s="44" t="n">
        <f aca="false">24*30*BB6</f>
        <v>511.2</v>
      </c>
      <c r="BD6" s="49" t="n">
        <f aca="false">14000*BC6</f>
        <v>7156800</v>
      </c>
      <c r="BE6" s="71" t="n">
        <f aca="false">BA6/BD6*1000000</f>
        <v>8112.70400178851</v>
      </c>
      <c r="BG6" s="47" t="n">
        <v>59996</v>
      </c>
      <c r="BH6" s="48" t="n">
        <f aca="false">BH5-1%</f>
        <v>0.71</v>
      </c>
      <c r="BI6" s="44" t="n">
        <f aca="false">31*24*BH6</f>
        <v>528.24</v>
      </c>
      <c r="BJ6" s="49" t="n">
        <f aca="false">14000*BI6</f>
        <v>7395360</v>
      </c>
      <c r="BK6" s="50" t="n">
        <f aca="false">BG6/BJ6*1000000</f>
        <v>8112.65442115056</v>
      </c>
    </row>
    <row r="7" customFormat="false" ht="12.75" hidden="false" customHeight="false" outlineLevel="0" collapsed="false">
      <c r="A7" s="51" t="n">
        <f aca="false">A6-1%</f>
        <v>0.7</v>
      </c>
      <c r="B7" s="52" t="n">
        <v>59996</v>
      </c>
      <c r="C7" s="53" t="n">
        <f aca="false">24*31*A7</f>
        <v>520.8</v>
      </c>
      <c r="D7" s="54" t="n">
        <f aca="false">(C7*14000)</f>
        <v>7291200</v>
      </c>
      <c r="E7" s="55" t="n">
        <v>54190</v>
      </c>
      <c r="F7" s="52" t="n">
        <v>59996</v>
      </c>
      <c r="G7" s="56" t="n">
        <v>56448</v>
      </c>
      <c r="H7" s="57" t="n">
        <v>58061</v>
      </c>
      <c r="I7" s="50" t="n">
        <f aca="false">B7/D7*1000000</f>
        <v>8228.54948430986</v>
      </c>
      <c r="J7" s="58"/>
      <c r="K7" s="59" t="n">
        <v>54190</v>
      </c>
      <c r="L7" s="48" t="n">
        <f aca="false">L6-1%</f>
        <v>0.7</v>
      </c>
      <c r="M7" s="60" t="n">
        <f aca="false">24*28*L7</f>
        <v>470.4</v>
      </c>
      <c r="N7" s="61" t="n">
        <f aca="false">M7*14000</f>
        <v>6585600</v>
      </c>
      <c r="O7" s="62" t="n">
        <f aca="false">K7/N7*1000000</f>
        <v>8228.5592808552</v>
      </c>
      <c r="P7" s="63"/>
      <c r="Q7" s="59" t="n">
        <v>59996</v>
      </c>
      <c r="R7" s="48" t="n">
        <f aca="false">R6-1%</f>
        <v>0.7</v>
      </c>
      <c r="S7" s="60" t="n">
        <f aca="false">31*24*R7</f>
        <v>520.8</v>
      </c>
      <c r="T7" s="64" t="n">
        <f aca="false">14000*S7</f>
        <v>7291200</v>
      </c>
      <c r="U7" s="65" t="n">
        <f aca="false">Q7/T7*1000000</f>
        <v>8228.54948430986</v>
      </c>
      <c r="V7" s="66" t="n">
        <f aca="false">1+((U7-$U$5)/$U$5)</f>
        <v>1.02857142857143</v>
      </c>
      <c r="W7" s="34"/>
      <c r="X7" s="35"/>
      <c r="Y7" s="51" t="n">
        <f aca="false">Y6-1%</f>
        <v>0.61</v>
      </c>
      <c r="Z7" s="52" t="n">
        <v>50803</v>
      </c>
      <c r="AA7" s="54" t="n">
        <f aca="false">24*30*Y7</f>
        <v>439.2</v>
      </c>
      <c r="AB7" s="61" t="n">
        <f aca="false">14000*AA7</f>
        <v>6148800</v>
      </c>
      <c r="AC7" s="52" t="n">
        <v>52497</v>
      </c>
      <c r="AD7" s="65" t="n">
        <f aca="false">Z7/AB7*1000000</f>
        <v>8262.26255529534</v>
      </c>
      <c r="AE7" s="66" t="n">
        <f aca="false">1+((AD7-$AD$5)/$AD$5)</f>
        <v>1.0327868852459</v>
      </c>
      <c r="AG7" s="51" t="n">
        <f aca="false">AG6-1%</f>
        <v>0.52</v>
      </c>
      <c r="AH7" s="67" t="n">
        <v>44997</v>
      </c>
      <c r="AI7" s="68" t="n">
        <f aca="false">24*31*AG7</f>
        <v>386.88</v>
      </c>
      <c r="AJ7" s="49" t="n">
        <f aca="false">14000*AI7</f>
        <v>5416320</v>
      </c>
      <c r="AK7" s="69" t="n">
        <v>43546</v>
      </c>
      <c r="AL7" s="50" t="n">
        <f aca="false">AH7/AJ7*1000000</f>
        <v>8307.67015242822</v>
      </c>
      <c r="AM7" s="66" t="n">
        <f aca="false">1+((AL7-$AL$5)/$AL$5)</f>
        <v>1.03846153846154</v>
      </c>
      <c r="AO7" s="39" t="n">
        <v>43546</v>
      </c>
      <c r="AP7" s="48" t="n">
        <f aca="false">AP6-1%</f>
        <v>0.52</v>
      </c>
      <c r="AQ7" s="44" t="n">
        <f aca="false">24*30*AP7</f>
        <v>374.4</v>
      </c>
      <c r="AR7" s="49" t="n">
        <f aca="false">14000*AQ7</f>
        <v>5241600</v>
      </c>
      <c r="AS7" s="50" t="n">
        <f aca="false">AO7/AR7*1000000</f>
        <v>8307.76862026862</v>
      </c>
      <c r="AU7" s="44" t="n">
        <v>52497</v>
      </c>
      <c r="AV7" s="48" t="n">
        <f aca="false">AV6-1%</f>
        <v>0.61</v>
      </c>
      <c r="AW7" s="70" t="n">
        <f aca="false">24*31*AV7</f>
        <v>453.84</v>
      </c>
      <c r="AX7" s="49" t="n">
        <f aca="false">14000*AW7</f>
        <v>6353760</v>
      </c>
      <c r="AY7" s="50" t="n">
        <f aca="false">AU7/AX7*1000000</f>
        <v>8262.35174133112</v>
      </c>
      <c r="BA7" s="39" t="n">
        <v>58061</v>
      </c>
      <c r="BB7" s="48" t="n">
        <f aca="false">BB6-1%</f>
        <v>0.7</v>
      </c>
      <c r="BC7" s="44" t="n">
        <f aca="false">24*30*BB7</f>
        <v>504</v>
      </c>
      <c r="BD7" s="49" t="n">
        <f aca="false">14000*BC7</f>
        <v>7056000</v>
      </c>
      <c r="BE7" s="71" t="n">
        <f aca="false">BA7/BD7*1000000</f>
        <v>8228.59977324263</v>
      </c>
      <c r="BG7" s="47" t="n">
        <v>59996</v>
      </c>
      <c r="BH7" s="48" t="n">
        <f aca="false">BH6-1%</f>
        <v>0.7</v>
      </c>
      <c r="BI7" s="44" t="n">
        <f aca="false">31*24*BH7</f>
        <v>520.8</v>
      </c>
      <c r="BJ7" s="49" t="n">
        <f aca="false">14000*BI7</f>
        <v>7291200</v>
      </c>
      <c r="BK7" s="50" t="n">
        <f aca="false">BG7/BJ7*1000000</f>
        <v>8228.54948430986</v>
      </c>
    </row>
    <row r="8" customFormat="false" ht="12.75" hidden="false" customHeight="false" outlineLevel="0" collapsed="false">
      <c r="A8" s="51" t="n">
        <f aca="false">A7-1%</f>
        <v>0.69</v>
      </c>
      <c r="B8" s="52" t="n">
        <v>59996</v>
      </c>
      <c r="C8" s="53" t="n">
        <f aca="false">24*31*A8</f>
        <v>513.36</v>
      </c>
      <c r="D8" s="54" t="n">
        <f aca="false">(C8*14000)</f>
        <v>7187040</v>
      </c>
      <c r="E8" s="55" t="n">
        <v>54190</v>
      </c>
      <c r="F8" s="52" t="n">
        <v>59996</v>
      </c>
      <c r="G8" s="56" t="n">
        <v>56448</v>
      </c>
      <c r="H8" s="57" t="n">
        <v>58061</v>
      </c>
      <c r="I8" s="50" t="n">
        <f aca="false">B8/D8*1000000</f>
        <v>8347.80382466217</v>
      </c>
      <c r="J8" s="58"/>
      <c r="K8" s="59" t="n">
        <v>54190</v>
      </c>
      <c r="L8" s="48" t="n">
        <f aca="false">L7-1%</f>
        <v>0.69</v>
      </c>
      <c r="M8" s="60" t="n">
        <f aca="false">24*28*L8</f>
        <v>463.68</v>
      </c>
      <c r="N8" s="61" t="n">
        <f aca="false">M8*14000</f>
        <v>6491520</v>
      </c>
      <c r="O8" s="62" t="n">
        <f aca="false">K8/N8*1000000</f>
        <v>8347.81376318644</v>
      </c>
      <c r="P8" s="63"/>
      <c r="Q8" s="59" t="n">
        <v>59996</v>
      </c>
      <c r="R8" s="48" t="n">
        <f aca="false">R7-1%</f>
        <v>0.69</v>
      </c>
      <c r="S8" s="60" t="n">
        <f aca="false">31*24*R8</f>
        <v>513.36</v>
      </c>
      <c r="T8" s="64" t="n">
        <f aca="false">14000*S8</f>
        <v>7187040</v>
      </c>
      <c r="U8" s="65" t="n">
        <f aca="false">Q8/T8*1000000</f>
        <v>8347.80382466217</v>
      </c>
      <c r="V8" s="66" t="n">
        <f aca="false">1+((U8-$U$5)/$U$5)</f>
        <v>1.04347826086957</v>
      </c>
      <c r="W8" s="34"/>
      <c r="X8" s="35"/>
      <c r="Y8" s="51" t="n">
        <f aca="false">Y7-1%</f>
        <v>0.6</v>
      </c>
      <c r="Z8" s="52" t="n">
        <v>50803</v>
      </c>
      <c r="AA8" s="54" t="n">
        <f aca="false">24*30*Y8</f>
        <v>432</v>
      </c>
      <c r="AB8" s="61" t="n">
        <f aca="false">14000*AA8</f>
        <v>6048000</v>
      </c>
      <c r="AC8" s="52" t="n">
        <v>52497</v>
      </c>
      <c r="AD8" s="65" t="n">
        <f aca="false">Z8/AB8*1000000</f>
        <v>8399.96693121693</v>
      </c>
      <c r="AE8" s="66" t="n">
        <f aca="false">1+((AD8-$AD$5)/$AD$5)</f>
        <v>1.05</v>
      </c>
      <c r="AG8" s="51" t="n">
        <f aca="false">AG7-1%</f>
        <v>0.51</v>
      </c>
      <c r="AH8" s="67" t="n">
        <v>44997</v>
      </c>
      <c r="AI8" s="68" t="n">
        <f aca="false">24*31*AG8</f>
        <v>379.44</v>
      </c>
      <c r="AJ8" s="49" t="n">
        <f aca="false">14000*AI8</f>
        <v>5312160</v>
      </c>
      <c r="AK8" s="69" t="n">
        <v>43546</v>
      </c>
      <c r="AL8" s="50" t="n">
        <f aca="false">AH8/AJ8*1000000</f>
        <v>8470.56564561308</v>
      </c>
      <c r="AM8" s="66" t="n">
        <f aca="false">1+((AL8-$AL$5)/$AL$5)</f>
        <v>1.05882352941177</v>
      </c>
      <c r="AO8" s="39" t="n">
        <v>43546</v>
      </c>
      <c r="AP8" s="48" t="n">
        <f aca="false">AP7-1%</f>
        <v>0.51</v>
      </c>
      <c r="AQ8" s="44" t="n">
        <f aca="false">24*30*AP8</f>
        <v>367.2</v>
      </c>
      <c r="AR8" s="49" t="n">
        <f aca="false">14000*AQ8</f>
        <v>5140800</v>
      </c>
      <c r="AS8" s="50" t="n">
        <f aca="false">AO8/AR8*1000000</f>
        <v>8470.66604419546</v>
      </c>
      <c r="AU8" s="44" t="n">
        <v>52497</v>
      </c>
      <c r="AV8" s="48" t="n">
        <f aca="false">AV7-1%</f>
        <v>0.6</v>
      </c>
      <c r="AW8" s="70" t="n">
        <f aca="false">24*31*AV8</f>
        <v>446.4</v>
      </c>
      <c r="AX8" s="49" t="n">
        <f aca="false">14000*AW8</f>
        <v>6249600</v>
      </c>
      <c r="AY8" s="50" t="n">
        <f aca="false">AU8/AX8*1000000</f>
        <v>8400.05760368664</v>
      </c>
      <c r="BA8" s="39" t="n">
        <v>58061</v>
      </c>
      <c r="BB8" s="48" t="n">
        <f aca="false">BB7-1%</f>
        <v>0.69</v>
      </c>
      <c r="BC8" s="44" t="n">
        <f aca="false">24*30*BB8</f>
        <v>496.8</v>
      </c>
      <c r="BD8" s="49" t="n">
        <f aca="false">14000*BC8</f>
        <v>6955200</v>
      </c>
      <c r="BE8" s="71" t="n">
        <f aca="false">BA8/BD8*1000000</f>
        <v>8347.85484242006</v>
      </c>
      <c r="BG8" s="47" t="n">
        <v>59996</v>
      </c>
      <c r="BH8" s="48" t="n">
        <f aca="false">BH7-1%</f>
        <v>0.69</v>
      </c>
      <c r="BI8" s="44" t="n">
        <f aca="false">31*24*BH8</f>
        <v>513.36</v>
      </c>
      <c r="BJ8" s="49" t="n">
        <f aca="false">14000*BI8</f>
        <v>7187040</v>
      </c>
      <c r="BK8" s="50" t="n">
        <f aca="false">BG8/BJ8*1000000</f>
        <v>8347.80382466217</v>
      </c>
    </row>
    <row r="9" customFormat="false" ht="12.75" hidden="false" customHeight="false" outlineLevel="0" collapsed="false">
      <c r="A9" s="51" t="n">
        <f aca="false">A8-1%</f>
        <v>0.68</v>
      </c>
      <c r="B9" s="52" t="n">
        <v>59996</v>
      </c>
      <c r="C9" s="53" t="n">
        <f aca="false">24*31*A9</f>
        <v>505.92</v>
      </c>
      <c r="D9" s="54" t="n">
        <f aca="false">(C9*14000)</f>
        <v>7082880</v>
      </c>
      <c r="E9" s="55" t="n">
        <v>54190</v>
      </c>
      <c r="F9" s="52" t="n">
        <v>59996</v>
      </c>
      <c r="G9" s="56" t="n">
        <v>56448</v>
      </c>
      <c r="H9" s="57" t="n">
        <v>58061</v>
      </c>
      <c r="I9" s="50" t="n">
        <f aca="false">B9/D9*1000000</f>
        <v>8470.56564561309</v>
      </c>
      <c r="J9" s="58"/>
      <c r="K9" s="59" t="n">
        <v>54190</v>
      </c>
      <c r="L9" s="48" t="n">
        <f aca="false">L8-1%</f>
        <v>0.68</v>
      </c>
      <c r="M9" s="60" t="n">
        <f aca="false">24*28*L9</f>
        <v>456.96</v>
      </c>
      <c r="N9" s="61" t="n">
        <f aca="false">M9*14000</f>
        <v>6397440</v>
      </c>
      <c r="O9" s="62" t="n">
        <f aca="false">K9/N9*1000000</f>
        <v>8470.57573029212</v>
      </c>
      <c r="P9" s="63"/>
      <c r="Q9" s="59" t="n">
        <v>59996</v>
      </c>
      <c r="R9" s="48" t="n">
        <f aca="false">R8-1%</f>
        <v>0.68</v>
      </c>
      <c r="S9" s="60" t="n">
        <f aca="false">31*24*R9</f>
        <v>505.92</v>
      </c>
      <c r="T9" s="64" t="n">
        <f aca="false">14000*S9</f>
        <v>7082880</v>
      </c>
      <c r="U9" s="65" t="n">
        <f aca="false">Q9/T9*1000000</f>
        <v>8470.56564561309</v>
      </c>
      <c r="V9" s="66" t="n">
        <f aca="false">1+((U9-$U$5)/$U$5)</f>
        <v>1.05882352941176</v>
      </c>
      <c r="W9" s="34"/>
      <c r="X9" s="35"/>
      <c r="Y9" s="51" t="n">
        <f aca="false">Y8-1%</f>
        <v>0.59</v>
      </c>
      <c r="Z9" s="52" t="n">
        <v>50803</v>
      </c>
      <c r="AA9" s="54" t="n">
        <f aca="false">24*30*Y9</f>
        <v>424.8</v>
      </c>
      <c r="AB9" s="61" t="n">
        <f aca="false">14000*AA9</f>
        <v>5947200</v>
      </c>
      <c r="AC9" s="52" t="n">
        <v>52497</v>
      </c>
      <c r="AD9" s="65" t="n">
        <f aca="false">Z9/AB9*1000000</f>
        <v>8542.33925208502</v>
      </c>
      <c r="AE9" s="66" t="n">
        <f aca="false">1+((AD9-$AD$5)/$AD$5)</f>
        <v>1.06779661016949</v>
      </c>
      <c r="AG9" s="51" t="n">
        <f aca="false">AG8-1%</f>
        <v>0.5</v>
      </c>
      <c r="AH9" s="67" t="n">
        <v>44997</v>
      </c>
      <c r="AI9" s="68" t="n">
        <f aca="false">24*31*AG9</f>
        <v>372</v>
      </c>
      <c r="AJ9" s="49" t="n">
        <f aca="false">14000*AI9</f>
        <v>5208000</v>
      </c>
      <c r="AK9" s="69" t="n">
        <v>43546</v>
      </c>
      <c r="AL9" s="50" t="n">
        <f aca="false">AH9/AJ9*1000000</f>
        <v>8639.97695852535</v>
      </c>
      <c r="AM9" s="66" t="n">
        <f aca="false">1+((AL9-$AL$5)/$AL$5)</f>
        <v>1.08</v>
      </c>
      <c r="AO9" s="39" t="n">
        <v>43546</v>
      </c>
      <c r="AP9" s="48" t="n">
        <f aca="false">AP8-1%</f>
        <v>0.5</v>
      </c>
      <c r="AQ9" s="44" t="n">
        <f aca="false">24*30*AP9</f>
        <v>360</v>
      </c>
      <c r="AR9" s="49" t="n">
        <f aca="false">14000*AQ9</f>
        <v>5040000</v>
      </c>
      <c r="AS9" s="50" t="n">
        <f aca="false">AO9/AR9*1000000</f>
        <v>8640.07936507936</v>
      </c>
      <c r="AU9" s="44" t="n">
        <v>52497</v>
      </c>
      <c r="AV9" s="48" t="n">
        <f aca="false">AV8-1%</f>
        <v>0.59</v>
      </c>
      <c r="AW9" s="70" t="n">
        <f aca="false">24*31*AV9</f>
        <v>438.96</v>
      </c>
      <c r="AX9" s="49" t="n">
        <f aca="false">14000*AW9</f>
        <v>6145440</v>
      </c>
      <c r="AY9" s="50" t="n">
        <f aca="false">AU9/AX9*1000000</f>
        <v>8542.43146137624</v>
      </c>
      <c r="BA9" s="39" t="n">
        <v>58061</v>
      </c>
      <c r="BB9" s="48" t="n">
        <f aca="false">BB8-1%</f>
        <v>0.68</v>
      </c>
      <c r="BC9" s="44" t="n">
        <f aca="false">24*30*BB9</f>
        <v>489.6</v>
      </c>
      <c r="BD9" s="49" t="n">
        <f aca="false">14000*BC9</f>
        <v>6854400</v>
      </c>
      <c r="BE9" s="71" t="n">
        <f aca="false">BA9/BD9*1000000</f>
        <v>8470.61741363212</v>
      </c>
      <c r="BG9" s="47" t="n">
        <v>59996</v>
      </c>
      <c r="BH9" s="48" t="n">
        <f aca="false">BH8-1%</f>
        <v>0.68</v>
      </c>
      <c r="BI9" s="44" t="n">
        <f aca="false">31*24*BH9</f>
        <v>505.92</v>
      </c>
      <c r="BJ9" s="49" t="n">
        <f aca="false">14000*BI9</f>
        <v>7082880</v>
      </c>
      <c r="BK9" s="50" t="n">
        <f aca="false">BG9/BJ9*1000000</f>
        <v>8470.56564561309</v>
      </c>
    </row>
    <row r="10" customFormat="false" ht="12.75" hidden="false" customHeight="false" outlineLevel="0" collapsed="false">
      <c r="A10" s="51" t="n">
        <f aca="false">A9-1%</f>
        <v>0.67</v>
      </c>
      <c r="B10" s="52" t="n">
        <v>59996</v>
      </c>
      <c r="C10" s="53" t="n">
        <f aca="false">24*31*A10</f>
        <v>498.48</v>
      </c>
      <c r="D10" s="54" t="n">
        <f aca="false">(C10*14000)</f>
        <v>6978720</v>
      </c>
      <c r="E10" s="55" t="n">
        <v>54190</v>
      </c>
      <c r="F10" s="52" t="n">
        <v>59996</v>
      </c>
      <c r="G10" s="56" t="n">
        <v>56448</v>
      </c>
      <c r="H10" s="57" t="n">
        <v>58061</v>
      </c>
      <c r="I10" s="50" t="n">
        <f aca="false">B10/D10*1000000</f>
        <v>8596.99199853268</v>
      </c>
      <c r="J10" s="58"/>
      <c r="K10" s="59" t="n">
        <v>54190</v>
      </c>
      <c r="L10" s="48" t="n">
        <f aca="false">L9-1%</f>
        <v>0.67</v>
      </c>
      <c r="M10" s="60" t="n">
        <f aca="false">24*28*L10</f>
        <v>450.24</v>
      </c>
      <c r="N10" s="61" t="n">
        <f aca="false">M10*14000</f>
        <v>6303360</v>
      </c>
      <c r="O10" s="62" t="n">
        <f aca="false">K10/N10*1000000</f>
        <v>8597.00223372931</v>
      </c>
      <c r="P10" s="63"/>
      <c r="Q10" s="59" t="n">
        <v>59996</v>
      </c>
      <c r="R10" s="48" t="n">
        <f aca="false">R9-1%</f>
        <v>0.67</v>
      </c>
      <c r="S10" s="60" t="n">
        <f aca="false">31*24*R10</f>
        <v>498.48</v>
      </c>
      <c r="T10" s="64" t="n">
        <f aca="false">14000*S10</f>
        <v>6978720</v>
      </c>
      <c r="U10" s="65" t="n">
        <f aca="false">Q10/T10*1000000</f>
        <v>8596.99199853268</v>
      </c>
      <c r="V10" s="66" t="n">
        <f aca="false">1+((U10-$U$5)/$U$5)</f>
        <v>1.07462686567164</v>
      </c>
      <c r="W10" s="34"/>
      <c r="X10" s="35"/>
      <c r="Y10" s="51" t="n">
        <f aca="false">Y9-1%</f>
        <v>0.58</v>
      </c>
      <c r="Z10" s="52" t="n">
        <v>50803</v>
      </c>
      <c r="AA10" s="54" t="n">
        <f aca="false">24*30*Y10</f>
        <v>417.6</v>
      </c>
      <c r="AB10" s="61" t="n">
        <f aca="false">14000*AA10</f>
        <v>5846400</v>
      </c>
      <c r="AC10" s="52" t="n">
        <v>52497</v>
      </c>
      <c r="AD10" s="65" t="n">
        <f aca="false">Z10/AB10*1000000</f>
        <v>8689.62096332786</v>
      </c>
      <c r="AE10" s="66" t="n">
        <f aca="false">1+((AD10-$AD$5)/$AD$5)</f>
        <v>1.08620689655172</v>
      </c>
      <c r="AG10" s="51" t="n">
        <f aca="false">AG9-1%</f>
        <v>0.49</v>
      </c>
      <c r="AH10" s="67" t="n">
        <v>44997</v>
      </c>
      <c r="AI10" s="68" t="n">
        <f aca="false">24*31*AG10</f>
        <v>364.56</v>
      </c>
      <c r="AJ10" s="49" t="n">
        <f aca="false">14000*AI10</f>
        <v>5103840</v>
      </c>
      <c r="AK10" s="69" t="n">
        <v>43546</v>
      </c>
      <c r="AL10" s="50" t="n">
        <f aca="false">AH10/AJ10*1000000</f>
        <v>8816.30301890341</v>
      </c>
      <c r="AM10" s="66" t="n">
        <f aca="false">1+((AL10-$AL$5)/$AL$5)</f>
        <v>1.10204081632653</v>
      </c>
      <c r="AO10" s="39" t="n">
        <v>43546</v>
      </c>
      <c r="AP10" s="48" t="n">
        <f aca="false">AP9-1%</f>
        <v>0.49</v>
      </c>
      <c r="AQ10" s="44" t="n">
        <f aca="false">24*30*AP10</f>
        <v>352.8</v>
      </c>
      <c r="AR10" s="49" t="n">
        <f aca="false">14000*AQ10</f>
        <v>4939200</v>
      </c>
      <c r="AS10" s="50" t="n">
        <f aca="false">AO10/AR10*1000000</f>
        <v>8816.40751538711</v>
      </c>
      <c r="AU10" s="44" t="n">
        <v>52497</v>
      </c>
      <c r="AV10" s="48" t="n">
        <f aca="false">AV9-1%</f>
        <v>0.58</v>
      </c>
      <c r="AW10" s="70" t="n">
        <f aca="false">24*31*AV10</f>
        <v>431.52</v>
      </c>
      <c r="AX10" s="49" t="n">
        <f aca="false">14000*AW10</f>
        <v>6041280</v>
      </c>
      <c r="AY10" s="50" t="n">
        <f aca="false">AU10/AX10*1000000</f>
        <v>8689.71476243445</v>
      </c>
      <c r="BA10" s="39" t="n">
        <v>58061</v>
      </c>
      <c r="BB10" s="48" t="n">
        <f aca="false">BB9-1%</f>
        <v>0.67</v>
      </c>
      <c r="BC10" s="44" t="n">
        <f aca="false">24*30*BB10</f>
        <v>482.4</v>
      </c>
      <c r="BD10" s="49" t="n">
        <f aca="false">14000*BC10</f>
        <v>6753600</v>
      </c>
      <c r="BE10" s="71" t="n">
        <f aca="false">BA10/BD10*1000000</f>
        <v>8597.04453920872</v>
      </c>
      <c r="BG10" s="47" t="n">
        <v>59996</v>
      </c>
      <c r="BH10" s="48" t="n">
        <f aca="false">BH9-1%</f>
        <v>0.67</v>
      </c>
      <c r="BI10" s="44" t="n">
        <f aca="false">31*24*BH10</f>
        <v>498.48</v>
      </c>
      <c r="BJ10" s="49" t="n">
        <f aca="false">14000*BI10</f>
        <v>6978720</v>
      </c>
      <c r="BK10" s="50" t="n">
        <f aca="false">BG10/BJ10*1000000</f>
        <v>8596.99199853268</v>
      </c>
    </row>
    <row r="11" customFormat="false" ht="12.75" hidden="false" customHeight="false" outlineLevel="0" collapsed="false">
      <c r="A11" s="51" t="n">
        <f aca="false">A10-1%</f>
        <v>0.66</v>
      </c>
      <c r="B11" s="52" t="n">
        <v>59996</v>
      </c>
      <c r="C11" s="53" t="n">
        <f aca="false">24*31*A11</f>
        <v>491.04</v>
      </c>
      <c r="D11" s="54" t="n">
        <f aca="false">(C11*14000)</f>
        <v>6874560</v>
      </c>
      <c r="E11" s="55" t="n">
        <v>54190</v>
      </c>
      <c r="F11" s="52" t="n">
        <v>59996</v>
      </c>
      <c r="G11" s="56" t="n">
        <v>56448</v>
      </c>
      <c r="H11" s="57" t="n">
        <v>58061</v>
      </c>
      <c r="I11" s="50" t="n">
        <f aca="false">B11/D11*1000000</f>
        <v>8727.24945305591</v>
      </c>
      <c r="J11" s="58"/>
      <c r="K11" s="59" t="n">
        <v>54190</v>
      </c>
      <c r="L11" s="48" t="n">
        <f aca="false">L10-1%</f>
        <v>0.66</v>
      </c>
      <c r="M11" s="60" t="n">
        <f aca="false">24*28*L11</f>
        <v>443.52</v>
      </c>
      <c r="N11" s="61" t="n">
        <f aca="false">M11*14000</f>
        <v>6209280</v>
      </c>
      <c r="O11" s="62" t="n">
        <f aca="false">K11/N11*1000000</f>
        <v>8727.25984333127</v>
      </c>
      <c r="P11" s="63"/>
      <c r="Q11" s="59" t="n">
        <v>59996</v>
      </c>
      <c r="R11" s="48" t="n">
        <f aca="false">R10-1%</f>
        <v>0.66</v>
      </c>
      <c r="S11" s="60" t="n">
        <f aca="false">31*24*R11</f>
        <v>491.04</v>
      </c>
      <c r="T11" s="64" t="n">
        <f aca="false">14000*S11</f>
        <v>6874560</v>
      </c>
      <c r="U11" s="65" t="n">
        <f aca="false">Q11/T11*1000000</f>
        <v>8727.24945305591</v>
      </c>
      <c r="V11" s="66" t="n">
        <f aca="false">1+((U11-$U$5)/$U$5)</f>
        <v>1.09090909090909</v>
      </c>
      <c r="W11" s="34"/>
      <c r="X11" s="35"/>
      <c r="Y11" s="51" t="n">
        <f aca="false">Y10-1%</f>
        <v>0.57</v>
      </c>
      <c r="Z11" s="52" t="n">
        <v>50803</v>
      </c>
      <c r="AA11" s="54" t="n">
        <f aca="false">24*30*Y11</f>
        <v>410.4</v>
      </c>
      <c r="AB11" s="61" t="n">
        <f aca="false">14000*AA11</f>
        <v>5745600</v>
      </c>
      <c r="AC11" s="52" t="n">
        <v>52497</v>
      </c>
      <c r="AD11" s="65" t="n">
        <f aca="false">Z11/AB11*1000000</f>
        <v>8842.07045391256</v>
      </c>
      <c r="AE11" s="66" t="n">
        <f aca="false">1+((AD11-$AD$5)/$AD$5)</f>
        <v>1.10526315789474</v>
      </c>
      <c r="AG11" s="51" t="n">
        <f aca="false">AG10-1%</f>
        <v>0.48</v>
      </c>
      <c r="AH11" s="67" t="n">
        <v>44997</v>
      </c>
      <c r="AI11" s="68" t="n">
        <f aca="false">24*31*AG11</f>
        <v>357.12</v>
      </c>
      <c r="AJ11" s="49" t="n">
        <f aca="false">14000*AI11</f>
        <v>4999680</v>
      </c>
      <c r="AK11" s="69" t="n">
        <v>43546</v>
      </c>
      <c r="AL11" s="50" t="n">
        <f aca="false">AH11/AJ11*1000000</f>
        <v>8999.9759984639</v>
      </c>
      <c r="AM11" s="66" t="n">
        <f aca="false">1+((AL11-$AL$5)/$AL$5)</f>
        <v>1.125</v>
      </c>
      <c r="AO11" s="39" t="n">
        <v>43546</v>
      </c>
      <c r="AP11" s="48" t="n">
        <f aca="false">AP10-1%</f>
        <v>0.48</v>
      </c>
      <c r="AQ11" s="44" t="n">
        <f aca="false">24*30*AP11</f>
        <v>345.6</v>
      </c>
      <c r="AR11" s="49" t="n">
        <f aca="false">14000*AQ11</f>
        <v>4838400</v>
      </c>
      <c r="AS11" s="50" t="n">
        <f aca="false">AO11/AR11*1000000</f>
        <v>9000.08267195767</v>
      </c>
      <c r="AU11" s="44" t="n">
        <v>52497</v>
      </c>
      <c r="AV11" s="48" t="n">
        <f aca="false">AV10-1%</f>
        <v>0.57</v>
      </c>
      <c r="AW11" s="70" t="n">
        <f aca="false">24*31*AV11</f>
        <v>424.08</v>
      </c>
      <c r="AX11" s="49" t="n">
        <f aca="false">14000*AW11</f>
        <v>5937120</v>
      </c>
      <c r="AY11" s="50" t="n">
        <f aca="false">AU11/AX11*1000000</f>
        <v>8842.16589861751</v>
      </c>
      <c r="BA11" s="39" t="n">
        <v>58061</v>
      </c>
      <c r="BB11" s="48" t="n">
        <f aca="false">BB10-1%</f>
        <v>0.66</v>
      </c>
      <c r="BC11" s="44" t="n">
        <f aca="false">24*30*BB11</f>
        <v>475.2</v>
      </c>
      <c r="BD11" s="49" t="n">
        <f aca="false">14000*BC11</f>
        <v>6652800</v>
      </c>
      <c r="BE11" s="71" t="n">
        <f aca="false">BA11/BD11*1000000</f>
        <v>8727.30278980279</v>
      </c>
      <c r="BG11" s="47" t="n">
        <v>59996</v>
      </c>
      <c r="BH11" s="48" t="n">
        <f aca="false">BH10-1%</f>
        <v>0.66</v>
      </c>
      <c r="BI11" s="44" t="n">
        <f aca="false">31*24*BH11</f>
        <v>491.04</v>
      </c>
      <c r="BJ11" s="49" t="n">
        <f aca="false">14000*BI11</f>
        <v>6874560</v>
      </c>
      <c r="BK11" s="50" t="n">
        <f aca="false">BG11/BJ11*1000000</f>
        <v>8727.24945305591</v>
      </c>
    </row>
    <row r="12" customFormat="false" ht="12.75" hidden="false" customHeight="false" outlineLevel="0" collapsed="false">
      <c r="A12" s="51" t="n">
        <f aca="false">A11-1%</f>
        <v>0.65</v>
      </c>
      <c r="B12" s="52" t="n">
        <v>59996</v>
      </c>
      <c r="C12" s="53" t="n">
        <f aca="false">24*31*A12</f>
        <v>483.6</v>
      </c>
      <c r="D12" s="54" t="n">
        <f aca="false">(C12*14000)</f>
        <v>6770400</v>
      </c>
      <c r="E12" s="55" t="n">
        <v>54190</v>
      </c>
      <c r="F12" s="52" t="n">
        <v>59996</v>
      </c>
      <c r="G12" s="56" t="n">
        <v>56448</v>
      </c>
      <c r="H12" s="57" t="n">
        <v>58061</v>
      </c>
      <c r="I12" s="50" t="n">
        <f aca="false">B12/D12*1000000</f>
        <v>8861.51482925677</v>
      </c>
      <c r="J12" s="58"/>
      <c r="K12" s="59" t="n">
        <v>54190</v>
      </c>
      <c r="L12" s="48" t="n">
        <f aca="false">L11-1%</f>
        <v>0.65</v>
      </c>
      <c r="M12" s="60" t="n">
        <f aca="false">24*28*L12</f>
        <v>436.8</v>
      </c>
      <c r="N12" s="61" t="n">
        <f aca="false">M12*14000</f>
        <v>6115200</v>
      </c>
      <c r="O12" s="62" t="n">
        <f aca="false">K12/N12*1000000</f>
        <v>8861.52537938252</v>
      </c>
      <c r="P12" s="63"/>
      <c r="Q12" s="59" t="n">
        <v>59996</v>
      </c>
      <c r="R12" s="48" t="n">
        <f aca="false">R11-1%</f>
        <v>0.65</v>
      </c>
      <c r="S12" s="60" t="n">
        <f aca="false">31*24*R12</f>
        <v>483.6</v>
      </c>
      <c r="T12" s="64" t="n">
        <f aca="false">14000*S12</f>
        <v>6770400</v>
      </c>
      <c r="U12" s="65" t="n">
        <f aca="false">Q12/T12*1000000</f>
        <v>8861.51482925677</v>
      </c>
      <c r="V12" s="66" t="n">
        <f aca="false">1+((U12-$U$5)/$U$5)</f>
        <v>1.10769230769231</v>
      </c>
      <c r="W12" s="34"/>
      <c r="X12" s="35"/>
      <c r="Y12" s="51" t="n">
        <f aca="false">Y11-1%</f>
        <v>0.56</v>
      </c>
      <c r="Z12" s="52" t="n">
        <v>50803</v>
      </c>
      <c r="AA12" s="54" t="n">
        <f aca="false">24*30*Y12</f>
        <v>403.2</v>
      </c>
      <c r="AB12" s="61" t="n">
        <f aca="false">14000*AA12</f>
        <v>5644800</v>
      </c>
      <c r="AC12" s="52" t="n">
        <v>52497</v>
      </c>
      <c r="AD12" s="65" t="n">
        <f aca="false">Z12/AB12*1000000</f>
        <v>8999.964569161</v>
      </c>
      <c r="AE12" s="66" t="n">
        <f aca="false">1+((AD12-$AD$5)/$AD$5)</f>
        <v>1.125</v>
      </c>
      <c r="AG12" s="51" t="n">
        <f aca="false">AG11-1%</f>
        <v>0.47</v>
      </c>
      <c r="AH12" s="67" t="n">
        <v>44997</v>
      </c>
      <c r="AI12" s="68" t="n">
        <f aca="false">24*31*AG12</f>
        <v>349.68</v>
      </c>
      <c r="AJ12" s="49" t="n">
        <f aca="false">14000*AI12</f>
        <v>4895520</v>
      </c>
      <c r="AK12" s="69" t="n">
        <v>43546</v>
      </c>
      <c r="AL12" s="50" t="n">
        <f aca="false">AH12/AJ12*1000000</f>
        <v>9191.46484949505</v>
      </c>
      <c r="AM12" s="66" t="n">
        <f aca="false">1+((AL12-$AL$5)/$AL$5)</f>
        <v>1.14893617021277</v>
      </c>
      <c r="AO12" s="39" t="n">
        <v>43546</v>
      </c>
      <c r="AP12" s="48" t="n">
        <f aca="false">AP11-1%</f>
        <v>0.47</v>
      </c>
      <c r="AQ12" s="44" t="n">
        <f aca="false">24*30*AP12</f>
        <v>338.4</v>
      </c>
      <c r="AR12" s="49" t="n">
        <f aca="false">14000*AQ12</f>
        <v>4737600</v>
      </c>
      <c r="AS12" s="50" t="n">
        <f aca="false">AO12/AR12*1000000</f>
        <v>9191.57379263762</v>
      </c>
      <c r="AU12" s="44" t="n">
        <v>52497</v>
      </c>
      <c r="AV12" s="48" t="n">
        <f aca="false">AV11-1%</f>
        <v>0.56</v>
      </c>
      <c r="AW12" s="70" t="n">
        <f aca="false">24*31*AV12</f>
        <v>416.64</v>
      </c>
      <c r="AX12" s="49" t="n">
        <f aca="false">14000*AW12</f>
        <v>5832960</v>
      </c>
      <c r="AY12" s="50" t="n">
        <f aca="false">AU12/AX12*1000000</f>
        <v>9000.06171823568</v>
      </c>
      <c r="BA12" s="39" t="n">
        <v>58061</v>
      </c>
      <c r="BB12" s="48" t="n">
        <f aca="false">BB11-1%</f>
        <v>0.65</v>
      </c>
      <c r="BC12" s="44" t="n">
        <f aca="false">24*30*BB12</f>
        <v>468</v>
      </c>
      <c r="BD12" s="49" t="n">
        <f aca="false">14000*BC12</f>
        <v>6552000</v>
      </c>
      <c r="BE12" s="71" t="n">
        <f aca="false">BA12/BD12*1000000</f>
        <v>8861.56898656899</v>
      </c>
      <c r="BG12" s="47" t="n">
        <v>59996</v>
      </c>
      <c r="BH12" s="48" t="n">
        <f aca="false">BH11-1%</f>
        <v>0.65</v>
      </c>
      <c r="BI12" s="44" t="n">
        <f aca="false">31*24*BH12</f>
        <v>483.6</v>
      </c>
      <c r="BJ12" s="49" t="n">
        <f aca="false">14000*BI12</f>
        <v>6770400</v>
      </c>
      <c r="BK12" s="50" t="n">
        <f aca="false">BG12/BJ12*1000000</f>
        <v>8861.51482925677</v>
      </c>
    </row>
    <row r="13" customFormat="false" ht="12.75" hidden="false" customHeight="false" outlineLevel="0" collapsed="false">
      <c r="A13" s="51" t="n">
        <f aca="false">A12-1%</f>
        <v>0.64</v>
      </c>
      <c r="B13" s="52" t="n">
        <v>59996</v>
      </c>
      <c r="C13" s="53" t="n">
        <f aca="false">24*31*A13</f>
        <v>476.16</v>
      </c>
      <c r="D13" s="54" t="n">
        <f aca="false">(C13*14000)</f>
        <v>6666240</v>
      </c>
      <c r="E13" s="55" t="n">
        <v>54190</v>
      </c>
      <c r="F13" s="52" t="n">
        <v>59996</v>
      </c>
      <c r="G13" s="56" t="n">
        <v>56448</v>
      </c>
      <c r="H13" s="57" t="n">
        <v>58061</v>
      </c>
      <c r="I13" s="50" t="n">
        <f aca="false">B13/D13*1000000</f>
        <v>8999.9759984639</v>
      </c>
      <c r="J13" s="58"/>
      <c r="K13" s="59" t="n">
        <v>54190</v>
      </c>
      <c r="L13" s="48" t="n">
        <f aca="false">L12-1%</f>
        <v>0.64</v>
      </c>
      <c r="M13" s="60" t="n">
        <f aca="false">24*28*L13</f>
        <v>430.08</v>
      </c>
      <c r="N13" s="61" t="n">
        <f aca="false">M13*14000</f>
        <v>6021120</v>
      </c>
      <c r="O13" s="62" t="n">
        <f aca="false">K13/N13*1000000</f>
        <v>8999.98671343538</v>
      </c>
      <c r="P13" s="63"/>
      <c r="Q13" s="59" t="n">
        <v>59996</v>
      </c>
      <c r="R13" s="48" t="n">
        <f aca="false">R12-1%</f>
        <v>0.64</v>
      </c>
      <c r="S13" s="60" t="n">
        <f aca="false">31*24*R13</f>
        <v>476.16</v>
      </c>
      <c r="T13" s="64" t="n">
        <f aca="false">14000*S13</f>
        <v>6666240</v>
      </c>
      <c r="U13" s="65" t="n">
        <f aca="false">Q13/T13*1000000</f>
        <v>8999.9759984639</v>
      </c>
      <c r="V13" s="66" t="n">
        <f aca="false">1+((U13-$U$5)/$U$5)</f>
        <v>1.125</v>
      </c>
      <c r="W13" s="34"/>
      <c r="X13" s="35"/>
      <c r="Y13" s="51" t="n">
        <f aca="false">Y12-1%</f>
        <v>0.55</v>
      </c>
      <c r="Z13" s="52" t="n">
        <v>50803</v>
      </c>
      <c r="AA13" s="54" t="n">
        <f aca="false">24*30*Y13</f>
        <v>396</v>
      </c>
      <c r="AB13" s="61" t="n">
        <f aca="false">14000*AA13</f>
        <v>5544000</v>
      </c>
      <c r="AC13" s="52" t="n">
        <v>52497</v>
      </c>
      <c r="AD13" s="65" t="n">
        <f aca="false">Z13/AB13*1000000</f>
        <v>9163.60028860029</v>
      </c>
      <c r="AE13" s="66" t="n">
        <f aca="false">1+((AD13-$AD$5)/$AD$5)</f>
        <v>1.14545454545455</v>
      </c>
      <c r="AG13" s="51" t="n">
        <f aca="false">AG12-1%</f>
        <v>0.46</v>
      </c>
      <c r="AH13" s="67" t="n">
        <v>44997</v>
      </c>
      <c r="AI13" s="68" t="n">
        <f aca="false">24*31*AG13</f>
        <v>342.24</v>
      </c>
      <c r="AJ13" s="49" t="n">
        <f aca="false">14000*AI13</f>
        <v>4791360</v>
      </c>
      <c r="AK13" s="69" t="n">
        <v>43546</v>
      </c>
      <c r="AL13" s="50" t="n">
        <f aca="false">AH13/AJ13*1000000</f>
        <v>9391.27930274494</v>
      </c>
      <c r="AM13" s="66" t="n">
        <f aca="false">1+((AL13-$AL$5)/$AL$5)</f>
        <v>1.17391304347826</v>
      </c>
      <c r="AO13" s="39" t="n">
        <v>43546</v>
      </c>
      <c r="AP13" s="48" t="n">
        <f aca="false">AP12-1%</f>
        <v>0.46</v>
      </c>
      <c r="AQ13" s="44" t="n">
        <f aca="false">24*30*AP13</f>
        <v>331.2</v>
      </c>
      <c r="AR13" s="49" t="n">
        <f aca="false">14000*AQ13</f>
        <v>4636800</v>
      </c>
      <c r="AS13" s="50" t="n">
        <f aca="false">AO13/AR13*1000000</f>
        <v>9391.3906142167</v>
      </c>
      <c r="AU13" s="44" t="n">
        <v>52497</v>
      </c>
      <c r="AV13" s="48" t="n">
        <f aca="false">AV12-1%</f>
        <v>0.55</v>
      </c>
      <c r="AW13" s="70" t="n">
        <f aca="false">24*31*AV13</f>
        <v>409.2</v>
      </c>
      <c r="AX13" s="49" t="n">
        <f aca="false">14000*AW13</f>
        <v>5728800</v>
      </c>
      <c r="AY13" s="50" t="n">
        <f aca="false">AU13/AX13*1000000</f>
        <v>9163.69920402179</v>
      </c>
      <c r="BA13" s="39" t="n">
        <v>58061</v>
      </c>
      <c r="BB13" s="48" t="n">
        <f aca="false">BB12-1%</f>
        <v>0.64</v>
      </c>
      <c r="BC13" s="44" t="n">
        <f aca="false">24*30*BB13</f>
        <v>460.8</v>
      </c>
      <c r="BD13" s="49" t="n">
        <f aca="false">14000*BC13</f>
        <v>6451200</v>
      </c>
      <c r="BE13" s="71" t="n">
        <f aca="false">BA13/BD13*1000000</f>
        <v>9000.03100198413</v>
      </c>
      <c r="BG13" s="47" t="n">
        <v>59996</v>
      </c>
      <c r="BH13" s="48" t="n">
        <f aca="false">BH12-1%</f>
        <v>0.64</v>
      </c>
      <c r="BI13" s="44" t="n">
        <f aca="false">31*24*BH13</f>
        <v>476.16</v>
      </c>
      <c r="BJ13" s="49" t="n">
        <f aca="false">14000*BI13</f>
        <v>6666240</v>
      </c>
      <c r="BK13" s="50" t="n">
        <f aca="false">BG13/BJ13*1000000</f>
        <v>8999.9759984639</v>
      </c>
    </row>
    <row r="14" customFormat="false" ht="12.75" hidden="false" customHeight="false" outlineLevel="0" collapsed="false">
      <c r="A14" s="51" t="n">
        <f aca="false">A13-1%</f>
        <v>0.63</v>
      </c>
      <c r="B14" s="52" t="n">
        <v>59996</v>
      </c>
      <c r="C14" s="53" t="n">
        <f aca="false">24*31*A14</f>
        <v>468.72</v>
      </c>
      <c r="D14" s="54" t="n">
        <f aca="false">(C14*14000)</f>
        <v>6562080</v>
      </c>
      <c r="E14" s="55" t="n">
        <v>54190</v>
      </c>
      <c r="F14" s="52" t="n">
        <v>59996</v>
      </c>
      <c r="G14" s="56" t="n">
        <v>56448</v>
      </c>
      <c r="H14" s="57" t="n">
        <v>58061</v>
      </c>
      <c r="I14" s="50" t="n">
        <f aca="false">B14/D14*1000000</f>
        <v>9142.83276034428</v>
      </c>
      <c r="J14" s="58"/>
      <c r="K14" s="59" t="n">
        <v>54190</v>
      </c>
      <c r="L14" s="48" t="n">
        <f aca="false">L13-1%</f>
        <v>0.63</v>
      </c>
      <c r="M14" s="60" t="n">
        <f aca="false">24*28*L14</f>
        <v>423.36</v>
      </c>
      <c r="N14" s="61" t="n">
        <f aca="false">M14*14000</f>
        <v>5927040</v>
      </c>
      <c r="O14" s="62" t="n">
        <f aca="false">K14/N14*1000000</f>
        <v>9142.84364539467</v>
      </c>
      <c r="P14" s="63"/>
      <c r="Q14" s="59" t="n">
        <v>59996</v>
      </c>
      <c r="R14" s="48" t="n">
        <f aca="false">R13-1%</f>
        <v>0.63</v>
      </c>
      <c r="S14" s="60" t="n">
        <f aca="false">31*24*R14</f>
        <v>468.72</v>
      </c>
      <c r="T14" s="64" t="n">
        <f aca="false">14000*S14</f>
        <v>6562080</v>
      </c>
      <c r="U14" s="65" t="n">
        <f aca="false">Q14/T14*1000000</f>
        <v>9142.83276034428</v>
      </c>
      <c r="V14" s="66" t="n">
        <f aca="false">1+((U14-$U$5)/$U$5)</f>
        <v>1.14285714285714</v>
      </c>
      <c r="W14" s="34"/>
      <c r="X14" s="35"/>
      <c r="Y14" s="51" t="n">
        <f aca="false">Y13-1%</f>
        <v>0.54</v>
      </c>
      <c r="Z14" s="52" t="n">
        <v>50803</v>
      </c>
      <c r="AA14" s="54" t="n">
        <f aca="false">24*30*Y14</f>
        <v>388.8</v>
      </c>
      <c r="AB14" s="61" t="n">
        <f aca="false">14000*AA14</f>
        <v>5443200</v>
      </c>
      <c r="AC14" s="52" t="n">
        <v>52497</v>
      </c>
      <c r="AD14" s="65" t="n">
        <f aca="false">Z14/AB14*1000000</f>
        <v>9333.29659024104</v>
      </c>
      <c r="AE14" s="66" t="n">
        <f aca="false">1+((AD14-$AD$5)/$AD$5)</f>
        <v>1.16666666666667</v>
      </c>
      <c r="AG14" s="51" t="n">
        <f aca="false">AG13-1%</f>
        <v>0.45</v>
      </c>
      <c r="AH14" s="67" t="n">
        <v>44997</v>
      </c>
      <c r="AI14" s="68" t="n">
        <f aca="false">24*31*AG14</f>
        <v>334.8</v>
      </c>
      <c r="AJ14" s="49" t="n">
        <f aca="false">14000*AI14</f>
        <v>4687200</v>
      </c>
      <c r="AK14" s="69" t="n">
        <v>43546</v>
      </c>
      <c r="AL14" s="50" t="n">
        <f aca="false">AH14/AJ14*1000000</f>
        <v>9599.9743983615</v>
      </c>
      <c r="AM14" s="66" t="n">
        <f aca="false">1+((AL14-$AL$5)/$AL$5)</f>
        <v>1.2</v>
      </c>
      <c r="AO14" s="39" t="n">
        <v>43546</v>
      </c>
      <c r="AP14" s="48" t="n">
        <f aca="false">AP13-1%</f>
        <v>0.45</v>
      </c>
      <c r="AQ14" s="44" t="n">
        <f aca="false">24*30*AP14</f>
        <v>324</v>
      </c>
      <c r="AR14" s="49" t="n">
        <f aca="false">14000*AQ14</f>
        <v>4536000</v>
      </c>
      <c r="AS14" s="50" t="n">
        <f aca="false">AO14/AR14*1000000</f>
        <v>9600.08818342152</v>
      </c>
      <c r="AU14" s="44" t="n">
        <v>52497</v>
      </c>
      <c r="AV14" s="48" t="n">
        <f aca="false">AV13-1%</f>
        <v>0.54</v>
      </c>
      <c r="AW14" s="70" t="n">
        <f aca="false">24*31*AV14</f>
        <v>401.76</v>
      </c>
      <c r="AX14" s="49" t="n">
        <f aca="false">14000*AW14</f>
        <v>5624640</v>
      </c>
      <c r="AY14" s="50" t="n">
        <f aca="false">AU14/AX14*1000000</f>
        <v>9333.3973374296</v>
      </c>
      <c r="BA14" s="39" t="n">
        <v>58061</v>
      </c>
      <c r="BB14" s="48" t="n">
        <f aca="false">BB13-1%</f>
        <v>0.63</v>
      </c>
      <c r="BC14" s="44" t="n">
        <f aca="false">24*30*BB14</f>
        <v>453.6</v>
      </c>
      <c r="BD14" s="49" t="n">
        <f aca="false">14000*BC14</f>
        <v>6350400</v>
      </c>
      <c r="BE14" s="71" t="n">
        <f aca="false">BA14/BD14*1000000</f>
        <v>9142.88863693626</v>
      </c>
      <c r="BG14" s="47" t="n">
        <v>59996</v>
      </c>
      <c r="BH14" s="48" t="n">
        <f aca="false">BH13-1%</f>
        <v>0.63</v>
      </c>
      <c r="BI14" s="44" t="n">
        <f aca="false">31*24*BH14</f>
        <v>468.72</v>
      </c>
      <c r="BJ14" s="49" t="n">
        <f aca="false">14000*BI14</f>
        <v>6562080</v>
      </c>
      <c r="BK14" s="50" t="n">
        <f aca="false">BG14/BJ14*1000000</f>
        <v>9142.83276034428</v>
      </c>
    </row>
    <row r="15" customFormat="false" ht="12.75" hidden="false" customHeight="false" outlineLevel="0" collapsed="false">
      <c r="A15" s="51" t="n">
        <f aca="false">A14-1%</f>
        <v>0.62</v>
      </c>
      <c r="B15" s="52" t="n">
        <v>59996</v>
      </c>
      <c r="C15" s="53" t="n">
        <f aca="false">24*31*A15</f>
        <v>461.28</v>
      </c>
      <c r="D15" s="54" t="n">
        <f aca="false">(C15*14000)</f>
        <v>6457920</v>
      </c>
      <c r="E15" s="55" t="n">
        <v>54190</v>
      </c>
      <c r="F15" s="52" t="n">
        <v>59996</v>
      </c>
      <c r="G15" s="56" t="n">
        <v>56448</v>
      </c>
      <c r="H15" s="57" t="n">
        <v>58061</v>
      </c>
      <c r="I15" s="50" t="n">
        <f aca="false">B15/D15*1000000</f>
        <v>9290.29780486596</v>
      </c>
      <c r="J15" s="58"/>
      <c r="K15" s="59" t="n">
        <v>54190</v>
      </c>
      <c r="L15" s="48" t="n">
        <f aca="false">L14-1%</f>
        <v>0.62</v>
      </c>
      <c r="M15" s="60" t="n">
        <f aca="false">24*28*L15</f>
        <v>416.64</v>
      </c>
      <c r="N15" s="61" t="n">
        <f aca="false">M15*14000</f>
        <v>5832960</v>
      </c>
      <c r="O15" s="62" t="n">
        <f aca="false">K15/N15*1000000</f>
        <v>9290.30886548168</v>
      </c>
      <c r="P15" s="63"/>
      <c r="Q15" s="59" t="n">
        <v>59996</v>
      </c>
      <c r="R15" s="48" t="n">
        <f aca="false">R14-1%</f>
        <v>0.62</v>
      </c>
      <c r="S15" s="60" t="n">
        <f aca="false">31*24*R15</f>
        <v>461.28</v>
      </c>
      <c r="T15" s="64" t="n">
        <f aca="false">14000*S15</f>
        <v>6457920</v>
      </c>
      <c r="U15" s="65" t="n">
        <f aca="false">Q15/T15*1000000</f>
        <v>9290.29780486596</v>
      </c>
      <c r="V15" s="66" t="n">
        <f aca="false">1+((U15-$U$5)/$U$5)</f>
        <v>1.16129032258065</v>
      </c>
      <c r="W15" s="34"/>
      <c r="X15" s="35"/>
      <c r="Y15" s="51" t="n">
        <f aca="false">Y14-1%</f>
        <v>0.53</v>
      </c>
      <c r="Z15" s="52" t="n">
        <v>50803</v>
      </c>
      <c r="AA15" s="54" t="n">
        <f aca="false">24*30*Y15</f>
        <v>381.6</v>
      </c>
      <c r="AB15" s="61" t="n">
        <f aca="false">14000*AA15</f>
        <v>5342400</v>
      </c>
      <c r="AC15" s="52" t="n">
        <v>52497</v>
      </c>
      <c r="AD15" s="65" t="n">
        <f aca="false">Z15/AB15*1000000</f>
        <v>9509.39652590596</v>
      </c>
      <c r="AE15" s="66" t="n">
        <f aca="false">1+((AD15-$AD$5)/$AD$5)</f>
        <v>1.18867924528302</v>
      </c>
      <c r="AG15" s="51" t="n">
        <f aca="false">AG14-1%</f>
        <v>0.44</v>
      </c>
      <c r="AH15" s="67" t="n">
        <v>44997</v>
      </c>
      <c r="AI15" s="68" t="n">
        <f aca="false">24*31*AG15</f>
        <v>327.36</v>
      </c>
      <c r="AJ15" s="49" t="n">
        <f aca="false">14000*AI15</f>
        <v>4583040</v>
      </c>
      <c r="AK15" s="69" t="n">
        <v>43546</v>
      </c>
      <c r="AL15" s="50" t="n">
        <f aca="false">AH15/AJ15*1000000</f>
        <v>9818.1556346879</v>
      </c>
      <c r="AM15" s="66" t="n">
        <f aca="false">1+((AL15-$AL$5)/$AL$5)</f>
        <v>1.22727272727273</v>
      </c>
      <c r="AO15" s="39" t="n">
        <v>43546</v>
      </c>
      <c r="AP15" s="48" t="n">
        <f aca="false">AP14-1%</f>
        <v>0.44</v>
      </c>
      <c r="AQ15" s="44" t="n">
        <f aca="false">24*30*AP15</f>
        <v>316.8</v>
      </c>
      <c r="AR15" s="49" t="n">
        <f aca="false">14000*AQ15</f>
        <v>4435200</v>
      </c>
      <c r="AS15" s="50" t="n">
        <f aca="false">AO15/AR15*1000000</f>
        <v>9818.27200577201</v>
      </c>
      <c r="AU15" s="44" t="n">
        <v>52497</v>
      </c>
      <c r="AV15" s="48" t="n">
        <f aca="false">AV14-1%</f>
        <v>0.53</v>
      </c>
      <c r="AW15" s="70" t="n">
        <f aca="false">24*31*AV15</f>
        <v>394.32</v>
      </c>
      <c r="AX15" s="49" t="n">
        <f aca="false">14000*AW15</f>
        <v>5520480</v>
      </c>
      <c r="AY15" s="50" t="n">
        <f aca="false">AU15/AX15*1000000</f>
        <v>9509.49917398487</v>
      </c>
      <c r="BA15" s="39" t="n">
        <v>58061</v>
      </c>
      <c r="BB15" s="48" t="n">
        <f aca="false">BB14-1%</f>
        <v>0.62</v>
      </c>
      <c r="BC15" s="44" t="n">
        <f aca="false">24*30*BB15</f>
        <v>446.4</v>
      </c>
      <c r="BD15" s="49" t="n">
        <f aca="false">14000*BC15</f>
        <v>6249600</v>
      </c>
      <c r="BE15" s="71" t="n">
        <f aca="false">BA15/BD15*1000000</f>
        <v>9290.35458269329</v>
      </c>
      <c r="BG15" s="47" t="n">
        <v>59996</v>
      </c>
      <c r="BH15" s="48" t="n">
        <f aca="false">BH14-1%</f>
        <v>0.62</v>
      </c>
      <c r="BI15" s="44" t="n">
        <f aca="false">31*24*BH15</f>
        <v>461.28</v>
      </c>
      <c r="BJ15" s="49" t="n">
        <f aca="false">14000*BI15</f>
        <v>6457920</v>
      </c>
      <c r="BK15" s="50" t="n">
        <f aca="false">BG15/BJ15*1000000</f>
        <v>9290.29780486596</v>
      </c>
    </row>
    <row r="16" customFormat="false" ht="12.75" hidden="false" customHeight="false" outlineLevel="0" collapsed="false">
      <c r="A16" s="51" t="n">
        <f aca="false">A15-1%</f>
        <v>0.61</v>
      </c>
      <c r="B16" s="52" t="n">
        <v>59996</v>
      </c>
      <c r="C16" s="53" t="n">
        <f aca="false">24*31*A16</f>
        <v>453.84</v>
      </c>
      <c r="D16" s="54" t="n">
        <f aca="false">(C16*14000)</f>
        <v>6353760</v>
      </c>
      <c r="E16" s="55" t="n">
        <v>54190</v>
      </c>
      <c r="F16" s="52" t="n">
        <v>59996</v>
      </c>
      <c r="G16" s="56" t="n">
        <v>56448</v>
      </c>
      <c r="H16" s="57" t="n">
        <v>58061</v>
      </c>
      <c r="I16" s="50" t="n">
        <f aca="false">B16/D16*1000000</f>
        <v>9442.59776888016</v>
      </c>
      <c r="J16" s="58"/>
      <c r="K16" s="59" t="n">
        <v>54190</v>
      </c>
      <c r="L16" s="48" t="n">
        <f aca="false">L15-1%</f>
        <v>0.61</v>
      </c>
      <c r="M16" s="60" t="n">
        <f aca="false">24*28*L16</f>
        <v>409.92</v>
      </c>
      <c r="N16" s="61" t="n">
        <f aca="false">M16*14000</f>
        <v>5738880</v>
      </c>
      <c r="O16" s="62" t="n">
        <f aca="false">K16/N16*1000000</f>
        <v>9442.60901081744</v>
      </c>
      <c r="P16" s="63"/>
      <c r="Q16" s="59" t="n">
        <v>59996</v>
      </c>
      <c r="R16" s="48" t="n">
        <f aca="false">R15-1%</f>
        <v>0.61</v>
      </c>
      <c r="S16" s="60" t="n">
        <f aca="false">31*24*R16</f>
        <v>453.84</v>
      </c>
      <c r="T16" s="64" t="n">
        <f aca="false">14000*S16</f>
        <v>6353760</v>
      </c>
      <c r="U16" s="65" t="n">
        <f aca="false">Q16/T16*1000000</f>
        <v>9442.59776888016</v>
      </c>
      <c r="V16" s="66" t="n">
        <f aca="false">1+((U16-$U$5)/$U$5)</f>
        <v>1.18032786885246</v>
      </c>
      <c r="W16" s="34"/>
      <c r="X16" s="35"/>
      <c r="Y16" s="51" t="n">
        <f aca="false">Y15-1%</f>
        <v>0.52</v>
      </c>
      <c r="Z16" s="52" t="n">
        <v>50803</v>
      </c>
      <c r="AA16" s="54" t="n">
        <f aca="false">24*30*Y16</f>
        <v>374.4</v>
      </c>
      <c r="AB16" s="61" t="n">
        <f aca="false">14000*AA16</f>
        <v>5241600</v>
      </c>
      <c r="AC16" s="52" t="n">
        <v>52497</v>
      </c>
      <c r="AD16" s="65" t="n">
        <f aca="false">Z16/AB16*1000000</f>
        <v>9692.26953601954</v>
      </c>
      <c r="AE16" s="66" t="n">
        <f aca="false">1+((AD16-$AD$5)/$AD$5)</f>
        <v>1.21153846153846</v>
      </c>
      <c r="AG16" s="51" t="n">
        <f aca="false">AG15-1%</f>
        <v>0.43</v>
      </c>
      <c r="AH16" s="67" t="n">
        <v>44997</v>
      </c>
      <c r="AI16" s="68" t="n">
        <f aca="false">24*31*AG16</f>
        <v>319.92</v>
      </c>
      <c r="AJ16" s="49" t="n">
        <f aca="false">14000*AI16</f>
        <v>4478880</v>
      </c>
      <c r="AK16" s="69" t="n">
        <v>43546</v>
      </c>
      <c r="AL16" s="50" t="n">
        <f aca="false">AH16/AJ16*1000000</f>
        <v>10046.4848354946</v>
      </c>
      <c r="AM16" s="66" t="n">
        <f aca="false">1+((AL16-$AL$5)/$AL$5)</f>
        <v>1.25581395348837</v>
      </c>
      <c r="AO16" s="39" t="n">
        <v>43546</v>
      </c>
      <c r="AP16" s="48" t="n">
        <f aca="false">AP15-1%</f>
        <v>0.43</v>
      </c>
      <c r="AQ16" s="44" t="n">
        <f aca="false">24*30*AP16</f>
        <v>309.6</v>
      </c>
      <c r="AR16" s="49" t="n">
        <f aca="false">14000*AQ16</f>
        <v>4334400</v>
      </c>
      <c r="AS16" s="50" t="n">
        <f aca="false">AO16/AR16*1000000</f>
        <v>10046.603912883</v>
      </c>
      <c r="AU16" s="44" t="n">
        <v>52497</v>
      </c>
      <c r="AV16" s="48" t="n">
        <f aca="false">AV15-1%</f>
        <v>0.52</v>
      </c>
      <c r="AW16" s="70" t="n">
        <f aca="false">24*31*AV16</f>
        <v>386.88</v>
      </c>
      <c r="AX16" s="49" t="n">
        <f aca="false">14000*AW16</f>
        <v>5416320</v>
      </c>
      <c r="AY16" s="50" t="n">
        <f aca="false">AU16/AX16*1000000</f>
        <v>9692.37415809997</v>
      </c>
      <c r="BA16" s="39" t="n">
        <v>58061</v>
      </c>
      <c r="BB16" s="48" t="n">
        <f aca="false">BB15-1%</f>
        <v>0.61</v>
      </c>
      <c r="BC16" s="44" t="n">
        <f aca="false">24*30*BB16</f>
        <v>439.2</v>
      </c>
      <c r="BD16" s="49" t="n">
        <f aca="false">14000*BC16</f>
        <v>6148800</v>
      </c>
      <c r="BE16" s="71" t="n">
        <f aca="false">BA16/BD16*1000000</f>
        <v>9442.65547749154</v>
      </c>
      <c r="BG16" s="47" t="n">
        <v>59996</v>
      </c>
      <c r="BH16" s="48" t="n">
        <f aca="false">BH15-1%</f>
        <v>0.61</v>
      </c>
      <c r="BI16" s="44" t="n">
        <f aca="false">31*24*BH16</f>
        <v>453.84</v>
      </c>
      <c r="BJ16" s="49" t="n">
        <f aca="false">14000*BI16</f>
        <v>6353760</v>
      </c>
      <c r="BK16" s="50" t="n">
        <f aca="false">BG16/BJ16*1000000</f>
        <v>9442.59776888016</v>
      </c>
    </row>
    <row r="17" customFormat="false" ht="12.75" hidden="false" customHeight="false" outlineLevel="0" collapsed="false">
      <c r="A17" s="51" t="n">
        <f aca="false">A16-1%</f>
        <v>0.6</v>
      </c>
      <c r="B17" s="52" t="n">
        <v>59996</v>
      </c>
      <c r="C17" s="53" t="n">
        <f aca="false">24*31*A17</f>
        <v>446.4</v>
      </c>
      <c r="D17" s="54" t="n">
        <f aca="false">(C17*14000)</f>
        <v>6249600</v>
      </c>
      <c r="E17" s="55" t="n">
        <v>54190</v>
      </c>
      <c r="F17" s="52" t="n">
        <v>59996</v>
      </c>
      <c r="G17" s="56" t="n">
        <v>56448</v>
      </c>
      <c r="H17" s="57" t="n">
        <v>58061</v>
      </c>
      <c r="I17" s="50" t="n">
        <f aca="false">B17/D17*1000000</f>
        <v>9599.9743983615</v>
      </c>
      <c r="J17" s="58"/>
      <c r="K17" s="59" t="n">
        <v>54190</v>
      </c>
      <c r="L17" s="48" t="n">
        <f aca="false">L16-1%</f>
        <v>0.6</v>
      </c>
      <c r="M17" s="60" t="n">
        <f aca="false">24*28*L17</f>
        <v>403.2</v>
      </c>
      <c r="N17" s="61" t="n">
        <f aca="false">M17*14000</f>
        <v>5644800</v>
      </c>
      <c r="O17" s="62" t="n">
        <f aca="false">K17/N17*1000000</f>
        <v>9599.9858276644</v>
      </c>
      <c r="P17" s="63"/>
      <c r="Q17" s="59" t="n">
        <v>59996</v>
      </c>
      <c r="R17" s="48" t="n">
        <f aca="false">R16-1%</f>
        <v>0.6</v>
      </c>
      <c r="S17" s="60" t="n">
        <f aca="false">31*24*R17</f>
        <v>446.4</v>
      </c>
      <c r="T17" s="64" t="n">
        <f aca="false">14000*S17</f>
        <v>6249600</v>
      </c>
      <c r="U17" s="65" t="n">
        <f aca="false">Q17/T17*1000000</f>
        <v>9599.9743983615</v>
      </c>
      <c r="V17" s="66" t="n">
        <f aca="false">1+((U17-$U$5)/$U$5)</f>
        <v>1.2</v>
      </c>
      <c r="W17" s="34"/>
      <c r="X17" s="35"/>
      <c r="Y17" s="51" t="n">
        <f aca="false">Y16-1%</f>
        <v>0.51</v>
      </c>
      <c r="Z17" s="52" t="n">
        <v>50803</v>
      </c>
      <c r="AA17" s="54" t="n">
        <f aca="false">24*30*Y17</f>
        <v>367.2</v>
      </c>
      <c r="AB17" s="61" t="n">
        <f aca="false">14000*AA17</f>
        <v>5140800</v>
      </c>
      <c r="AC17" s="52" t="n">
        <v>52497</v>
      </c>
      <c r="AD17" s="65" t="n">
        <f aca="false">Z17/AB17*1000000</f>
        <v>9882.3140367258</v>
      </c>
      <c r="AE17" s="66" t="n">
        <f aca="false">1+((AD17-$AD$5)/$AD$5)</f>
        <v>1.23529411764706</v>
      </c>
      <c r="AG17" s="51" t="n">
        <f aca="false">AG16-1%</f>
        <v>0.42</v>
      </c>
      <c r="AH17" s="67" t="n">
        <v>44997</v>
      </c>
      <c r="AI17" s="68" t="n">
        <f aca="false">24*31*AG17</f>
        <v>312.48</v>
      </c>
      <c r="AJ17" s="49" t="n">
        <f aca="false">14000*AI17</f>
        <v>4374720</v>
      </c>
      <c r="AK17" s="69" t="n">
        <v>43546</v>
      </c>
      <c r="AL17" s="50" t="n">
        <f aca="false">AH17/AJ17*1000000</f>
        <v>10285.6868553873</v>
      </c>
      <c r="AM17" s="66" t="n">
        <f aca="false">1+((AL17-$AL$5)/$AL$5)</f>
        <v>1.28571428571429</v>
      </c>
      <c r="AO17" s="39" t="n">
        <v>43546</v>
      </c>
      <c r="AP17" s="48" t="n">
        <f aca="false">AP16-1%</f>
        <v>0.42</v>
      </c>
      <c r="AQ17" s="44" t="n">
        <f aca="false">24*30*AP17</f>
        <v>302.4</v>
      </c>
      <c r="AR17" s="49" t="n">
        <f aca="false">14000*AQ17</f>
        <v>4233600</v>
      </c>
      <c r="AS17" s="50" t="n">
        <f aca="false">AO17/AR17*1000000</f>
        <v>10285.8087679516</v>
      </c>
      <c r="AU17" s="44" t="n">
        <v>52497</v>
      </c>
      <c r="AV17" s="48" t="n">
        <f aca="false">AV16-1%</f>
        <v>0.51</v>
      </c>
      <c r="AW17" s="70" t="n">
        <f aca="false">24*31*AV17</f>
        <v>379.44</v>
      </c>
      <c r="AX17" s="49" t="n">
        <f aca="false">14000*AW17</f>
        <v>5312160</v>
      </c>
      <c r="AY17" s="50" t="n">
        <f aca="false">AU17/AX17*1000000</f>
        <v>9882.42071021957</v>
      </c>
      <c r="BA17" s="39" t="n">
        <v>58061</v>
      </c>
      <c r="BB17" s="48" t="n">
        <f aca="false">BB16-1%</f>
        <v>0.6</v>
      </c>
      <c r="BC17" s="44" t="n">
        <f aca="false">24*30*BB17</f>
        <v>432</v>
      </c>
      <c r="BD17" s="49" t="n">
        <f aca="false">14000*BC17</f>
        <v>6048000</v>
      </c>
      <c r="BE17" s="71" t="n">
        <f aca="false">BA17/BD17*1000000</f>
        <v>9600.03306878307</v>
      </c>
      <c r="BG17" s="47" t="n">
        <v>59996</v>
      </c>
      <c r="BH17" s="48" t="n">
        <f aca="false">BH16-1%</f>
        <v>0.6</v>
      </c>
      <c r="BI17" s="44" t="n">
        <f aca="false">31*24*BH17</f>
        <v>446.4</v>
      </c>
      <c r="BJ17" s="49" t="n">
        <f aca="false">14000*BI17</f>
        <v>6249600</v>
      </c>
      <c r="BK17" s="50" t="n">
        <f aca="false">BG17/BJ17*1000000</f>
        <v>9599.9743983615</v>
      </c>
    </row>
    <row r="18" customFormat="false" ht="12.75" hidden="false" customHeight="false" outlineLevel="0" collapsed="false">
      <c r="A18" s="51" t="n">
        <f aca="false">A17-1%</f>
        <v>0.59</v>
      </c>
      <c r="B18" s="52" t="n">
        <v>59996</v>
      </c>
      <c r="C18" s="53" t="n">
        <f aca="false">24*31*A18</f>
        <v>438.96</v>
      </c>
      <c r="D18" s="54" t="n">
        <f aca="false">(C18*14000)</f>
        <v>6145440</v>
      </c>
      <c r="E18" s="55" t="n">
        <v>54190</v>
      </c>
      <c r="F18" s="52" t="n">
        <v>59996</v>
      </c>
      <c r="G18" s="56" t="n">
        <v>56448</v>
      </c>
      <c r="H18" s="57" t="n">
        <v>58061</v>
      </c>
      <c r="I18" s="50" t="n">
        <f aca="false">B18/D18*1000000</f>
        <v>9762.6858288422</v>
      </c>
      <c r="J18" s="58"/>
      <c r="K18" s="59" t="n">
        <v>54190</v>
      </c>
      <c r="L18" s="48" t="n">
        <f aca="false">L17-1%</f>
        <v>0.59</v>
      </c>
      <c r="M18" s="60" t="n">
        <f aca="false">24*28*L18</f>
        <v>396.48</v>
      </c>
      <c r="N18" s="61" t="n">
        <f aca="false">M18*14000</f>
        <v>5550720</v>
      </c>
      <c r="O18" s="62" t="n">
        <f aca="false">K18/N18*1000000</f>
        <v>9762.6974518621</v>
      </c>
      <c r="P18" s="63"/>
      <c r="Q18" s="59" t="n">
        <v>59996</v>
      </c>
      <c r="R18" s="48" t="n">
        <f aca="false">R17-1%</f>
        <v>0.59</v>
      </c>
      <c r="S18" s="60" t="n">
        <f aca="false">31*24*R18</f>
        <v>438.96</v>
      </c>
      <c r="T18" s="64" t="n">
        <f aca="false">14000*S18</f>
        <v>6145440</v>
      </c>
      <c r="U18" s="65" t="n">
        <f aca="false">Q18/T18*1000000</f>
        <v>9762.6858288422</v>
      </c>
      <c r="V18" s="66" t="n">
        <f aca="false">1+((U18-$U$5)/$U$5)</f>
        <v>1.22033898305085</v>
      </c>
      <c r="W18" s="34"/>
      <c r="X18" s="35"/>
      <c r="Y18" s="51" t="n">
        <f aca="false">Y17-1%</f>
        <v>0.5</v>
      </c>
      <c r="Z18" s="52" t="n">
        <v>50803</v>
      </c>
      <c r="AA18" s="54" t="n">
        <f aca="false">24*30*Y18</f>
        <v>360</v>
      </c>
      <c r="AB18" s="61" t="n">
        <f aca="false">14000*AA18</f>
        <v>5040000</v>
      </c>
      <c r="AC18" s="52" t="n">
        <v>52497</v>
      </c>
      <c r="AD18" s="65" t="n">
        <f aca="false">Z18/AB18*1000000</f>
        <v>10079.9603174603</v>
      </c>
      <c r="AE18" s="66" t="n">
        <f aca="false">1+((AD18-$AD$5)/$AD$5)</f>
        <v>1.26</v>
      </c>
      <c r="AG18" s="51" t="n">
        <f aca="false">AG17-1%</f>
        <v>0.41</v>
      </c>
      <c r="AH18" s="67" t="n">
        <v>44997</v>
      </c>
      <c r="AI18" s="68" t="n">
        <f aca="false">24*31*AG18</f>
        <v>305.04</v>
      </c>
      <c r="AJ18" s="49" t="n">
        <f aca="false">14000*AI18</f>
        <v>4270560</v>
      </c>
      <c r="AK18" s="69" t="n">
        <v>43546</v>
      </c>
      <c r="AL18" s="50" t="n">
        <f aca="false">AH18/AJ18*1000000</f>
        <v>10536.5572664943</v>
      </c>
      <c r="AM18" s="66" t="n">
        <f aca="false">1+((AL18-$AL$5)/$AL$5)</f>
        <v>1.31707317073171</v>
      </c>
      <c r="AO18" s="39" t="n">
        <v>43546</v>
      </c>
      <c r="AP18" s="48" t="n">
        <f aca="false">AP17-1%</f>
        <v>0.41</v>
      </c>
      <c r="AQ18" s="44" t="n">
        <f aca="false">24*30*AP18</f>
        <v>295.2</v>
      </c>
      <c r="AR18" s="49" t="n">
        <f aca="false">14000*AQ18</f>
        <v>4132800</v>
      </c>
      <c r="AS18" s="50" t="n">
        <f aca="false">AO18/AR18*1000000</f>
        <v>10536.6821525358</v>
      </c>
      <c r="AU18" s="44" t="n">
        <v>52497</v>
      </c>
      <c r="AV18" s="48" t="n">
        <f aca="false">AV17-1%</f>
        <v>0.5</v>
      </c>
      <c r="AW18" s="70" t="n">
        <f aca="false">24*31*AV18</f>
        <v>372</v>
      </c>
      <c r="AX18" s="49" t="n">
        <f aca="false">14000*AW18</f>
        <v>5208000</v>
      </c>
      <c r="AY18" s="50" t="n">
        <f aca="false">AU18/AX18*1000000</f>
        <v>10080.069124424</v>
      </c>
      <c r="BA18" s="39" t="n">
        <v>58061</v>
      </c>
      <c r="BB18" s="48" t="n">
        <f aca="false">BB17-1%</f>
        <v>0.59</v>
      </c>
      <c r="BC18" s="44" t="n">
        <f aca="false">24*30*BB18</f>
        <v>424.8</v>
      </c>
      <c r="BD18" s="49" t="n">
        <f aca="false">14000*BC18</f>
        <v>5947200</v>
      </c>
      <c r="BE18" s="71" t="n">
        <f aca="false">BA18/BD18*1000000</f>
        <v>9762.7454936777</v>
      </c>
      <c r="BG18" s="47" t="n">
        <v>59996</v>
      </c>
      <c r="BH18" s="48" t="n">
        <f aca="false">BH17-1%</f>
        <v>0.59</v>
      </c>
      <c r="BI18" s="44" t="n">
        <f aca="false">31*24*BH18</f>
        <v>438.96</v>
      </c>
      <c r="BJ18" s="49" t="n">
        <f aca="false">14000*BI18</f>
        <v>6145440</v>
      </c>
      <c r="BK18" s="50" t="n">
        <f aca="false">BG18/BJ18*1000000</f>
        <v>9762.6858288422</v>
      </c>
    </row>
    <row r="19" customFormat="false" ht="12.75" hidden="false" customHeight="false" outlineLevel="0" collapsed="false">
      <c r="A19" s="51" t="n">
        <f aca="false">A18-1%</f>
        <v>0.58</v>
      </c>
      <c r="B19" s="52" t="n">
        <v>59996</v>
      </c>
      <c r="C19" s="53" t="n">
        <f aca="false">24*31*A19</f>
        <v>431.52</v>
      </c>
      <c r="D19" s="54" t="n">
        <f aca="false">(C19*14000)</f>
        <v>6041280</v>
      </c>
      <c r="E19" s="55" t="n">
        <v>54190</v>
      </c>
      <c r="F19" s="52" t="n">
        <v>59996</v>
      </c>
      <c r="G19" s="56" t="n">
        <v>56448</v>
      </c>
      <c r="H19" s="57" t="n">
        <v>58061</v>
      </c>
      <c r="I19" s="50" t="n">
        <f aca="false">B19/D19*1000000</f>
        <v>9931.007998305</v>
      </c>
      <c r="J19" s="58"/>
      <c r="K19" s="59" t="n">
        <v>54190</v>
      </c>
      <c r="L19" s="48" t="n">
        <f aca="false">L18-1%</f>
        <v>0.58</v>
      </c>
      <c r="M19" s="60" t="n">
        <f aca="false">24*28*L19</f>
        <v>389.76</v>
      </c>
      <c r="N19" s="61" t="n">
        <f aca="false">M19*14000</f>
        <v>5456640</v>
      </c>
      <c r="O19" s="62" t="n">
        <f aca="false">K19/N19*1000000</f>
        <v>9931.0198217218</v>
      </c>
      <c r="P19" s="63"/>
      <c r="Q19" s="59" t="n">
        <v>59996</v>
      </c>
      <c r="R19" s="48" t="n">
        <f aca="false">R18-1%</f>
        <v>0.58</v>
      </c>
      <c r="S19" s="60" t="n">
        <f aca="false">31*24*R19</f>
        <v>431.52</v>
      </c>
      <c r="T19" s="64" t="n">
        <f aca="false">14000*S19</f>
        <v>6041280</v>
      </c>
      <c r="U19" s="65" t="n">
        <f aca="false">Q19/T19*1000000</f>
        <v>9931.007998305</v>
      </c>
      <c r="V19" s="66" t="n">
        <f aca="false">1+((U19-$U$5)/$U$5)</f>
        <v>1.24137931034483</v>
      </c>
      <c r="W19" s="34"/>
      <c r="X19" s="35"/>
      <c r="Y19" s="51" t="n">
        <f aca="false">Y18-1%</f>
        <v>0.49</v>
      </c>
      <c r="Z19" s="52" t="n">
        <v>50803</v>
      </c>
      <c r="AA19" s="54" t="n">
        <f aca="false">24*30*Y19</f>
        <v>352.8</v>
      </c>
      <c r="AB19" s="61" t="n">
        <f aca="false">14000*AA19</f>
        <v>4939200</v>
      </c>
      <c r="AC19" s="52" t="n">
        <v>52497</v>
      </c>
      <c r="AD19" s="65" t="n">
        <f aca="false">Z19/AB19*1000000</f>
        <v>10285.6737933269</v>
      </c>
      <c r="AE19" s="66" t="n">
        <f aca="false">1+((AD19-$AD$5)/$AD$5)</f>
        <v>1.28571428571429</v>
      </c>
      <c r="AG19" s="51" t="n">
        <f aca="false">AG18-1%</f>
        <v>0.4</v>
      </c>
      <c r="AH19" s="67" t="n">
        <v>44997</v>
      </c>
      <c r="AI19" s="68" t="n">
        <f aca="false">24*31*AG19</f>
        <v>297.6</v>
      </c>
      <c r="AJ19" s="49" t="n">
        <f aca="false">14000*AI19</f>
        <v>4166400</v>
      </c>
      <c r="AK19" s="69" t="n">
        <v>43546</v>
      </c>
      <c r="AL19" s="50" t="n">
        <f aca="false">AH19/AJ19*1000000</f>
        <v>10799.9711981567</v>
      </c>
      <c r="AM19" s="66" t="n">
        <f aca="false">1+((AL19-$AL$5)/$AL$5)</f>
        <v>1.35</v>
      </c>
      <c r="AO19" s="39" t="n">
        <v>43546</v>
      </c>
      <c r="AP19" s="48" t="n">
        <f aca="false">AP18-1%</f>
        <v>0.4</v>
      </c>
      <c r="AQ19" s="44" t="n">
        <f aca="false">24*30*AP19</f>
        <v>288</v>
      </c>
      <c r="AR19" s="49" t="n">
        <f aca="false">14000*AQ19</f>
        <v>4032000</v>
      </c>
      <c r="AS19" s="50" t="n">
        <f aca="false">AO19/AR19*1000000</f>
        <v>10800.0992063492</v>
      </c>
      <c r="AU19" s="44" t="n">
        <v>52497</v>
      </c>
      <c r="AV19" s="48" t="n">
        <f aca="false">AV18-1%</f>
        <v>0.49</v>
      </c>
      <c r="AW19" s="70" t="n">
        <f aca="false">24*31*AV19</f>
        <v>364.56</v>
      </c>
      <c r="AX19" s="49" t="n">
        <f aca="false">14000*AW19</f>
        <v>5103840</v>
      </c>
      <c r="AY19" s="50" t="n">
        <f aca="false">AU19/AX19*1000000</f>
        <v>10285.7848208408</v>
      </c>
      <c r="BA19" s="39" t="n">
        <v>58061</v>
      </c>
      <c r="BB19" s="48" t="n">
        <f aca="false">BB18-1%</f>
        <v>0.58</v>
      </c>
      <c r="BC19" s="44" t="n">
        <f aca="false">24*30*BB19</f>
        <v>417.6</v>
      </c>
      <c r="BD19" s="49" t="n">
        <f aca="false">14000*BC19</f>
        <v>5846400</v>
      </c>
      <c r="BE19" s="71" t="n">
        <f aca="false">BA19/BD19*1000000</f>
        <v>9931.06869184456</v>
      </c>
      <c r="BG19" s="47" t="n">
        <v>59996</v>
      </c>
      <c r="BH19" s="48" t="n">
        <f aca="false">BH18-1%</f>
        <v>0.58</v>
      </c>
      <c r="BI19" s="44" t="n">
        <f aca="false">31*24*BH19</f>
        <v>431.52</v>
      </c>
      <c r="BJ19" s="49" t="n">
        <f aca="false">14000*BI19</f>
        <v>6041280</v>
      </c>
      <c r="BK19" s="50" t="n">
        <f aca="false">BG19/BJ19*1000000</f>
        <v>9931.007998305</v>
      </c>
    </row>
    <row r="20" customFormat="false" ht="12.75" hidden="false" customHeight="false" outlineLevel="0" collapsed="false">
      <c r="A20" s="51" t="n">
        <f aca="false">A19-1%</f>
        <v>0.57</v>
      </c>
      <c r="B20" s="52" t="n">
        <v>59996</v>
      </c>
      <c r="C20" s="53" t="n">
        <f aca="false">24*31*A20</f>
        <v>424.08</v>
      </c>
      <c r="D20" s="54" t="n">
        <f aca="false">(C20*14000)</f>
        <v>5937120</v>
      </c>
      <c r="E20" s="55" t="n">
        <v>54190</v>
      </c>
      <c r="F20" s="52" t="n">
        <v>59996</v>
      </c>
      <c r="G20" s="56" t="n">
        <v>56448</v>
      </c>
      <c r="H20" s="57" t="n">
        <v>58061</v>
      </c>
      <c r="I20" s="50" t="n">
        <f aca="false">B20/D20*1000000</f>
        <v>10105.2362088016</v>
      </c>
      <c r="J20" s="58"/>
      <c r="K20" s="59" t="n">
        <v>54190</v>
      </c>
      <c r="L20" s="48" t="n">
        <f aca="false">L19-1%</f>
        <v>0.57</v>
      </c>
      <c r="M20" s="60" t="n">
        <f aca="false">24*28*L20</f>
        <v>383.04</v>
      </c>
      <c r="N20" s="61" t="n">
        <f aca="false">M20*14000</f>
        <v>5362560</v>
      </c>
      <c r="O20" s="62" t="n">
        <f aca="false">K20/N20*1000000</f>
        <v>10105.2482396467</v>
      </c>
      <c r="P20" s="63"/>
      <c r="Q20" s="59" t="n">
        <v>59996</v>
      </c>
      <c r="R20" s="48" t="n">
        <f aca="false">R19-1%</f>
        <v>0.57</v>
      </c>
      <c r="S20" s="60" t="n">
        <f aca="false">31*24*R20</f>
        <v>424.08</v>
      </c>
      <c r="T20" s="64" t="n">
        <f aca="false">14000*S20</f>
        <v>5937120</v>
      </c>
      <c r="U20" s="65" t="n">
        <f aca="false">Q20/T20*1000000</f>
        <v>10105.2362088016</v>
      </c>
      <c r="V20" s="66" t="n">
        <f aca="false">1+((U20-$U$5)/$U$5)</f>
        <v>1.26315789473684</v>
      </c>
      <c r="W20" s="34"/>
      <c r="X20" s="35"/>
      <c r="Y20" s="51" t="n">
        <f aca="false">Y19-1%</f>
        <v>0.48</v>
      </c>
      <c r="Z20" s="52" t="n">
        <v>50803</v>
      </c>
      <c r="AA20" s="54" t="n">
        <f aca="false">24*30*Y20</f>
        <v>345.6</v>
      </c>
      <c r="AB20" s="61" t="n">
        <f aca="false">14000*AA20</f>
        <v>4838400</v>
      </c>
      <c r="AC20" s="52" t="n">
        <v>52497</v>
      </c>
      <c r="AD20" s="65" t="n">
        <f aca="false">Z20/AB20*1000000</f>
        <v>10499.9586640212</v>
      </c>
      <c r="AE20" s="66" t="n">
        <f aca="false">1+((AD20-$AD$5)/$AD$5)</f>
        <v>1.3125</v>
      </c>
      <c r="AG20" s="51" t="n">
        <f aca="false">AG19-1%</f>
        <v>0.39</v>
      </c>
      <c r="AH20" s="67" t="n">
        <v>44997</v>
      </c>
      <c r="AI20" s="68" t="n">
        <f aca="false">24*31*AG20</f>
        <v>290.16</v>
      </c>
      <c r="AJ20" s="49" t="n">
        <f aca="false">14000*AI20</f>
        <v>4062240</v>
      </c>
      <c r="AK20" s="69" t="n">
        <v>43546</v>
      </c>
      <c r="AL20" s="50" t="n">
        <f aca="false">AH20/AJ20*1000000</f>
        <v>11076.893536571</v>
      </c>
      <c r="AM20" s="66" t="n">
        <f aca="false">1+((AL20-$AL$5)/$AL$5)</f>
        <v>1.38461538461539</v>
      </c>
      <c r="AO20" s="39" t="n">
        <v>43546</v>
      </c>
      <c r="AP20" s="48" t="n">
        <f aca="false">AP19-1%</f>
        <v>0.39</v>
      </c>
      <c r="AQ20" s="44" t="n">
        <f aca="false">24*30*AP20</f>
        <v>280.8</v>
      </c>
      <c r="AR20" s="49" t="n">
        <f aca="false">14000*AQ20</f>
        <v>3931200</v>
      </c>
      <c r="AS20" s="50" t="n">
        <f aca="false">AO20/AR20*1000000</f>
        <v>11077.0248270248</v>
      </c>
      <c r="AU20" s="44" t="n">
        <v>52497</v>
      </c>
      <c r="AV20" s="48" t="n">
        <f aca="false">AV19-1%</f>
        <v>0.48</v>
      </c>
      <c r="AW20" s="70" t="n">
        <f aca="false">24*31*AV20</f>
        <v>357.12</v>
      </c>
      <c r="AX20" s="49" t="n">
        <f aca="false">14000*AW20</f>
        <v>4999680</v>
      </c>
      <c r="AY20" s="50" t="n">
        <f aca="false">AU20/AX20*1000000</f>
        <v>10500.0720046083</v>
      </c>
      <c r="BA20" s="39" t="n">
        <v>58061</v>
      </c>
      <c r="BB20" s="48" t="n">
        <f aca="false">BB19-1%</f>
        <v>0.57</v>
      </c>
      <c r="BC20" s="44" t="n">
        <f aca="false">24*30*BB20</f>
        <v>410.4</v>
      </c>
      <c r="BD20" s="49" t="n">
        <f aca="false">14000*BC20</f>
        <v>5745600</v>
      </c>
      <c r="BE20" s="71" t="n">
        <f aca="false">BA20/BD20*1000000</f>
        <v>10105.2979671401</v>
      </c>
      <c r="BG20" s="47" t="n">
        <v>59996</v>
      </c>
      <c r="BH20" s="48" t="n">
        <f aca="false">BH19-1%</f>
        <v>0.57</v>
      </c>
      <c r="BI20" s="44" t="n">
        <f aca="false">31*24*BH20</f>
        <v>424.08</v>
      </c>
      <c r="BJ20" s="49" t="n">
        <f aca="false">14000*BI20</f>
        <v>5937120</v>
      </c>
      <c r="BK20" s="50" t="n">
        <f aca="false">BG20/BJ20*1000000</f>
        <v>10105.2362088016</v>
      </c>
    </row>
    <row r="21" customFormat="false" ht="12.75" hidden="false" customHeight="false" outlineLevel="0" collapsed="false">
      <c r="A21" s="51" t="n">
        <f aca="false">A20-1%</f>
        <v>0.56</v>
      </c>
      <c r="B21" s="52" t="n">
        <v>59996</v>
      </c>
      <c r="C21" s="53" t="n">
        <f aca="false">24*31*A21</f>
        <v>416.64</v>
      </c>
      <c r="D21" s="54" t="n">
        <f aca="false">(C21*14000)</f>
        <v>5832960</v>
      </c>
      <c r="E21" s="55" t="n">
        <v>54190</v>
      </c>
      <c r="F21" s="52" t="n">
        <v>59996</v>
      </c>
      <c r="G21" s="56" t="n">
        <v>56448</v>
      </c>
      <c r="H21" s="57" t="n">
        <v>58061</v>
      </c>
      <c r="I21" s="50" t="n">
        <f aca="false">B21/D21*1000000</f>
        <v>10285.6868553873</v>
      </c>
      <c r="J21" s="58"/>
      <c r="K21" s="59" t="n">
        <v>54190</v>
      </c>
      <c r="L21" s="48" t="n">
        <f aca="false">L20-1%</f>
        <v>0.56</v>
      </c>
      <c r="M21" s="60" t="n">
        <f aca="false">24*28*L21</f>
        <v>376.32</v>
      </c>
      <c r="N21" s="61" t="n">
        <f aca="false">M21*14000</f>
        <v>5268480</v>
      </c>
      <c r="O21" s="62" t="n">
        <f aca="false">K21/N21*1000000</f>
        <v>10285.699101069</v>
      </c>
      <c r="P21" s="63"/>
      <c r="Q21" s="59" t="n">
        <v>59996</v>
      </c>
      <c r="R21" s="48" t="n">
        <f aca="false">R20-1%</f>
        <v>0.56</v>
      </c>
      <c r="S21" s="60" t="n">
        <f aca="false">31*24*R21</f>
        <v>416.64</v>
      </c>
      <c r="T21" s="64" t="n">
        <f aca="false">14000*S21</f>
        <v>5832960</v>
      </c>
      <c r="U21" s="65" t="n">
        <f aca="false">Q21/T21*1000000</f>
        <v>10285.6868553873</v>
      </c>
      <c r="V21" s="66" t="n">
        <f aca="false">1+((U21-$U$5)/$U$5)</f>
        <v>1.28571428571429</v>
      </c>
      <c r="W21" s="34"/>
      <c r="X21" s="35"/>
      <c r="Y21" s="51" t="n">
        <f aca="false">Y20-1%</f>
        <v>0.47</v>
      </c>
      <c r="Z21" s="52" t="n">
        <v>50803</v>
      </c>
      <c r="AA21" s="54" t="n">
        <f aca="false">24*30*Y21</f>
        <v>338.4</v>
      </c>
      <c r="AB21" s="61" t="n">
        <f aca="false">14000*AA21</f>
        <v>4737600</v>
      </c>
      <c r="AC21" s="52" t="n">
        <v>52497</v>
      </c>
      <c r="AD21" s="65" t="n">
        <f aca="false">Z21/AB21*1000000</f>
        <v>10723.3620398514</v>
      </c>
      <c r="AE21" s="66" t="n">
        <f aca="false">1+((AD21-$AD$5)/$AD$5)</f>
        <v>1.34042553191489</v>
      </c>
      <c r="AG21" s="51" t="n">
        <f aca="false">AG20-1%</f>
        <v>0.38</v>
      </c>
      <c r="AH21" s="67" t="n">
        <v>44997</v>
      </c>
      <c r="AI21" s="68" t="n">
        <f aca="false">24*31*AG21</f>
        <v>282.72</v>
      </c>
      <c r="AJ21" s="49" t="n">
        <f aca="false">14000*AI21</f>
        <v>3958080</v>
      </c>
      <c r="AK21" s="69" t="n">
        <v>43546</v>
      </c>
      <c r="AL21" s="50" t="n">
        <f aca="false">AH21/AJ21*1000000</f>
        <v>11368.3907349018</v>
      </c>
      <c r="AM21" s="66" t="n">
        <f aca="false">1+((AL21-$AL$5)/$AL$5)</f>
        <v>1.42105263157895</v>
      </c>
      <c r="AO21" s="39" t="n">
        <v>43546</v>
      </c>
      <c r="AP21" s="48" t="n">
        <f aca="false">AP20-1%</f>
        <v>0.38</v>
      </c>
      <c r="AQ21" s="44" t="n">
        <f aca="false">24*30*AP21</f>
        <v>273.6</v>
      </c>
      <c r="AR21" s="49" t="n">
        <f aca="false">14000*AQ21</f>
        <v>3830400</v>
      </c>
      <c r="AS21" s="50" t="n">
        <f aca="false">AO21/AR21*1000000</f>
        <v>11368.5254803676</v>
      </c>
      <c r="AU21" s="44" t="n">
        <v>52497</v>
      </c>
      <c r="AV21" s="48" t="n">
        <f aca="false">AV20-1%</f>
        <v>0.47</v>
      </c>
      <c r="AW21" s="70" t="n">
        <f aca="false">24*31*AV21</f>
        <v>349.68</v>
      </c>
      <c r="AX21" s="49" t="n">
        <f aca="false">14000*AW21</f>
        <v>4895520</v>
      </c>
      <c r="AY21" s="50" t="n">
        <f aca="false">AU21/AX21*1000000</f>
        <v>10723.4777919404</v>
      </c>
      <c r="BA21" s="39" t="n">
        <v>58061</v>
      </c>
      <c r="BB21" s="48" t="n">
        <f aca="false">BB20-1%</f>
        <v>0.56</v>
      </c>
      <c r="BC21" s="44" t="n">
        <f aca="false">24*30*BB21</f>
        <v>403.2</v>
      </c>
      <c r="BD21" s="49" t="n">
        <f aca="false">14000*BC21</f>
        <v>5644800</v>
      </c>
      <c r="BE21" s="71" t="n">
        <f aca="false">BA21/BD21*1000000</f>
        <v>10285.7497165533</v>
      </c>
      <c r="BG21" s="47" t="n">
        <v>59996</v>
      </c>
      <c r="BH21" s="48" t="n">
        <f aca="false">BH20-1%</f>
        <v>0.56</v>
      </c>
      <c r="BI21" s="44" t="n">
        <f aca="false">31*24*BH21</f>
        <v>416.64</v>
      </c>
      <c r="BJ21" s="49" t="n">
        <f aca="false">14000*BI21</f>
        <v>5832960</v>
      </c>
      <c r="BK21" s="50" t="n">
        <f aca="false">BG21/BJ21*1000000</f>
        <v>10285.6868553873</v>
      </c>
    </row>
    <row r="22" customFormat="false" ht="12.75" hidden="false" customHeight="false" outlineLevel="0" collapsed="false">
      <c r="A22" s="51" t="n">
        <f aca="false">A21-1%</f>
        <v>0.55</v>
      </c>
      <c r="B22" s="52" t="n">
        <v>59996</v>
      </c>
      <c r="C22" s="53" t="n">
        <f aca="false">24*31*A22</f>
        <v>409.2</v>
      </c>
      <c r="D22" s="54" t="n">
        <f aca="false">(C22*14000)</f>
        <v>5728800</v>
      </c>
      <c r="E22" s="55" t="n">
        <v>54190</v>
      </c>
      <c r="F22" s="52" t="n">
        <v>59996</v>
      </c>
      <c r="G22" s="56" t="n">
        <v>56448</v>
      </c>
      <c r="H22" s="57" t="n">
        <v>58061</v>
      </c>
      <c r="I22" s="50" t="n">
        <f aca="false">B22/D22*1000000</f>
        <v>10472.6993436671</v>
      </c>
      <c r="J22" s="58"/>
      <c r="K22" s="59" t="n">
        <v>54190</v>
      </c>
      <c r="L22" s="48" t="n">
        <f aca="false">L21-1%</f>
        <v>0.55</v>
      </c>
      <c r="M22" s="60" t="n">
        <f aca="false">24*28*L22</f>
        <v>369.6</v>
      </c>
      <c r="N22" s="61" t="n">
        <f aca="false">M22*14000</f>
        <v>5174400</v>
      </c>
      <c r="O22" s="62" t="n">
        <f aca="false">K22/N22*1000000</f>
        <v>10472.7118119975</v>
      </c>
      <c r="P22" s="63"/>
      <c r="Q22" s="59" t="n">
        <v>59996</v>
      </c>
      <c r="R22" s="48" t="n">
        <f aca="false">R21-1%</f>
        <v>0.55</v>
      </c>
      <c r="S22" s="60" t="n">
        <f aca="false">31*24*R22</f>
        <v>409.2</v>
      </c>
      <c r="T22" s="64" t="n">
        <f aca="false">14000*S22</f>
        <v>5728800</v>
      </c>
      <c r="U22" s="65" t="n">
        <f aca="false">Q22/T22*1000000</f>
        <v>10472.6993436671</v>
      </c>
      <c r="V22" s="66" t="n">
        <f aca="false">1+((U22-$U$5)/$U$5)</f>
        <v>1.30909090909091</v>
      </c>
      <c r="W22" s="34"/>
      <c r="X22" s="35"/>
      <c r="Y22" s="51" t="n">
        <f aca="false">Y21-1%</f>
        <v>0.46</v>
      </c>
      <c r="Z22" s="52" t="n">
        <v>50803</v>
      </c>
      <c r="AA22" s="54" t="n">
        <f aca="false">24*30*Y22</f>
        <v>331.2</v>
      </c>
      <c r="AB22" s="61" t="n">
        <f aca="false">14000*AA22</f>
        <v>4636800</v>
      </c>
      <c r="AC22" s="52" t="n">
        <v>52497</v>
      </c>
      <c r="AD22" s="65" t="n">
        <f aca="false">Z22/AB22*1000000</f>
        <v>10956.4786059351</v>
      </c>
      <c r="AE22" s="66" t="n">
        <f aca="false">1+((AD22-$AD$5)/$AD$5)</f>
        <v>1.3695652173913</v>
      </c>
      <c r="AG22" s="51" t="n">
        <f aca="false">AG21-1%</f>
        <v>0.37</v>
      </c>
      <c r="AH22" s="67" t="n">
        <v>44997</v>
      </c>
      <c r="AI22" s="68" t="n">
        <f aca="false">24*31*AG22</f>
        <v>275.28</v>
      </c>
      <c r="AJ22" s="49" t="n">
        <f aca="false">14000*AI22</f>
        <v>3853920</v>
      </c>
      <c r="AK22" s="69" t="n">
        <v>43546</v>
      </c>
      <c r="AL22" s="50" t="n">
        <f aca="false">AH22/AJ22*1000000</f>
        <v>11675.6445385478</v>
      </c>
      <c r="AM22" s="66" t="n">
        <f aca="false">1+((AL22-$AL$5)/$AL$5)</f>
        <v>1.45945945945946</v>
      </c>
      <c r="AO22" s="39" t="n">
        <v>43546</v>
      </c>
      <c r="AP22" s="48" t="n">
        <f aca="false">AP21-1%</f>
        <v>0.37</v>
      </c>
      <c r="AQ22" s="44" t="n">
        <f aca="false">24*30*AP22</f>
        <v>266.4</v>
      </c>
      <c r="AR22" s="49" t="n">
        <f aca="false">14000*AQ22</f>
        <v>3729600</v>
      </c>
      <c r="AS22" s="50" t="n">
        <f aca="false">AO22/AR22*1000000</f>
        <v>11675.7829257829</v>
      </c>
      <c r="AU22" s="44" t="n">
        <v>52497</v>
      </c>
      <c r="AV22" s="48" t="n">
        <f aca="false">AV21-1%</f>
        <v>0.46</v>
      </c>
      <c r="AW22" s="70" t="n">
        <f aca="false">24*31*AV22</f>
        <v>342.24</v>
      </c>
      <c r="AX22" s="49" t="n">
        <f aca="false">14000*AW22</f>
        <v>4791360</v>
      </c>
      <c r="AY22" s="50" t="n">
        <f aca="false">AU22/AX22*1000000</f>
        <v>10956.5968743739</v>
      </c>
      <c r="BA22" s="39" t="n">
        <v>58061</v>
      </c>
      <c r="BB22" s="48" t="n">
        <f aca="false">BB21-1%</f>
        <v>0.55</v>
      </c>
      <c r="BC22" s="44" t="n">
        <f aca="false">24*30*BB22</f>
        <v>396</v>
      </c>
      <c r="BD22" s="49" t="n">
        <f aca="false">14000*BC22</f>
        <v>5544000</v>
      </c>
      <c r="BE22" s="71" t="n">
        <f aca="false">BA22/BD22*1000000</f>
        <v>10472.7633477634</v>
      </c>
      <c r="BG22" s="47" t="n">
        <v>59996</v>
      </c>
      <c r="BH22" s="48" t="n">
        <f aca="false">BH21-1%</f>
        <v>0.55</v>
      </c>
      <c r="BI22" s="44" t="n">
        <f aca="false">31*24*BH22</f>
        <v>409.2</v>
      </c>
      <c r="BJ22" s="49" t="n">
        <f aca="false">14000*BI22</f>
        <v>5728800</v>
      </c>
      <c r="BK22" s="50" t="n">
        <f aca="false">BG22/BJ22*1000000</f>
        <v>10472.6993436671</v>
      </c>
    </row>
    <row r="23" customFormat="false" ht="12.75" hidden="false" customHeight="false" outlineLevel="0" collapsed="false">
      <c r="A23" s="51" t="n">
        <f aca="false">A22-1%</f>
        <v>0.54</v>
      </c>
      <c r="B23" s="52" t="n">
        <v>59996</v>
      </c>
      <c r="C23" s="53" t="n">
        <f aca="false">24*31*A23</f>
        <v>401.76</v>
      </c>
      <c r="D23" s="54" t="n">
        <f aca="false">(C23*14000)</f>
        <v>5624640</v>
      </c>
      <c r="E23" s="55" t="n">
        <v>54190</v>
      </c>
      <c r="F23" s="52" t="n">
        <v>59996</v>
      </c>
      <c r="G23" s="56" t="n">
        <v>56448</v>
      </c>
      <c r="H23" s="57" t="n">
        <v>58061</v>
      </c>
      <c r="I23" s="50" t="n">
        <f aca="false">B23/D23*1000000</f>
        <v>10666.6382204017</v>
      </c>
      <c r="J23" s="58"/>
      <c r="K23" s="59" t="n">
        <v>54190</v>
      </c>
      <c r="L23" s="48" t="n">
        <f aca="false">L22-1%</f>
        <v>0.54</v>
      </c>
      <c r="M23" s="60" t="n">
        <f aca="false">24*28*L23</f>
        <v>362.88</v>
      </c>
      <c r="N23" s="61" t="n">
        <f aca="false">M23*14000</f>
        <v>5080320</v>
      </c>
      <c r="O23" s="62" t="n">
        <f aca="false">K23/N23*1000000</f>
        <v>10666.6509196271</v>
      </c>
      <c r="P23" s="63"/>
      <c r="Q23" s="59" t="n">
        <v>59996</v>
      </c>
      <c r="R23" s="48" t="n">
        <f aca="false">R22-1%</f>
        <v>0.54</v>
      </c>
      <c r="S23" s="60" t="n">
        <f aca="false">31*24*R23</f>
        <v>401.76</v>
      </c>
      <c r="T23" s="64" t="n">
        <f aca="false">14000*S23</f>
        <v>5624640</v>
      </c>
      <c r="U23" s="65" t="n">
        <f aca="false">Q23/T23*1000000</f>
        <v>10666.6382204017</v>
      </c>
      <c r="V23" s="66" t="n">
        <f aca="false">1+((U23-$U$5)/$U$5)</f>
        <v>1.33333333333333</v>
      </c>
      <c r="W23" s="34"/>
      <c r="X23" s="35"/>
      <c r="Y23" s="51" t="n">
        <f aca="false">Y22-1%</f>
        <v>0.45</v>
      </c>
      <c r="Z23" s="52" t="n">
        <v>50803</v>
      </c>
      <c r="AA23" s="54" t="n">
        <f aca="false">24*30*Y23</f>
        <v>324</v>
      </c>
      <c r="AB23" s="61" t="n">
        <f aca="false">14000*AA23</f>
        <v>4536000</v>
      </c>
      <c r="AC23" s="52" t="n">
        <v>52497</v>
      </c>
      <c r="AD23" s="65" t="n">
        <f aca="false">Z23/AB23*1000000</f>
        <v>11199.9559082892</v>
      </c>
      <c r="AE23" s="66" t="n">
        <f aca="false">1+((AD23-$AD$5)/$AD$5)</f>
        <v>1.4</v>
      </c>
      <c r="AG23" s="51" t="n">
        <f aca="false">AG22-1%</f>
        <v>0.36</v>
      </c>
      <c r="AH23" s="67" t="n">
        <v>44997</v>
      </c>
      <c r="AI23" s="68" t="n">
        <f aca="false">24*31*AG23</f>
        <v>267.84</v>
      </c>
      <c r="AJ23" s="49" t="n">
        <f aca="false">14000*AI23</f>
        <v>3749760</v>
      </c>
      <c r="AK23" s="69" t="n">
        <v>43546</v>
      </c>
      <c r="AL23" s="50" t="n">
        <f aca="false">AH23/AJ23*1000000</f>
        <v>11999.9679979519</v>
      </c>
      <c r="AM23" s="66" t="n">
        <f aca="false">1+((AL23-$AL$5)/$AL$5)</f>
        <v>1.5</v>
      </c>
      <c r="AO23" s="39" t="n">
        <v>43546</v>
      </c>
      <c r="AP23" s="48" t="n">
        <f aca="false">AP22-1%</f>
        <v>0.36</v>
      </c>
      <c r="AQ23" s="44" t="n">
        <f aca="false">24*30*AP23</f>
        <v>259.2</v>
      </c>
      <c r="AR23" s="49" t="n">
        <f aca="false">14000*AQ23</f>
        <v>3628800</v>
      </c>
      <c r="AS23" s="50" t="n">
        <f aca="false">AO23/AR23*1000000</f>
        <v>12000.1102292769</v>
      </c>
      <c r="AU23" s="44" t="n">
        <v>52497</v>
      </c>
      <c r="AV23" s="48" t="n">
        <f aca="false">AV22-1%</f>
        <v>0.45</v>
      </c>
      <c r="AW23" s="70" t="n">
        <f aca="false">24*31*AV23</f>
        <v>334.8</v>
      </c>
      <c r="AX23" s="49" t="n">
        <f aca="false">14000*AW23</f>
        <v>4687200</v>
      </c>
      <c r="AY23" s="50" t="n">
        <f aca="false">AU23/AX23*1000000</f>
        <v>11200.0768049155</v>
      </c>
      <c r="BA23" s="39" t="n">
        <v>58061</v>
      </c>
      <c r="BB23" s="48" t="n">
        <f aca="false">BB22-1%</f>
        <v>0.54</v>
      </c>
      <c r="BC23" s="44" t="n">
        <f aca="false">24*30*BB23</f>
        <v>388.8</v>
      </c>
      <c r="BD23" s="49" t="n">
        <f aca="false">14000*BC23</f>
        <v>5443200</v>
      </c>
      <c r="BE23" s="71" t="n">
        <f aca="false">BA23/BD23*1000000</f>
        <v>10666.703409759</v>
      </c>
      <c r="BG23" s="47" t="n">
        <v>59996</v>
      </c>
      <c r="BH23" s="48" t="n">
        <f aca="false">BH22-1%</f>
        <v>0.54</v>
      </c>
      <c r="BI23" s="44" t="n">
        <f aca="false">31*24*BH23</f>
        <v>401.76</v>
      </c>
      <c r="BJ23" s="49" t="n">
        <f aca="false">14000*BI23</f>
        <v>5624640</v>
      </c>
      <c r="BK23" s="50" t="n">
        <f aca="false">BG23/BJ23*1000000</f>
        <v>10666.6382204017</v>
      </c>
    </row>
    <row r="24" customFormat="false" ht="12.75" hidden="false" customHeight="false" outlineLevel="0" collapsed="false">
      <c r="A24" s="51" t="n">
        <f aca="false">A23-1%</f>
        <v>0.53</v>
      </c>
      <c r="B24" s="52" t="n">
        <v>59996</v>
      </c>
      <c r="C24" s="53" t="n">
        <f aca="false">24*31*A24</f>
        <v>394.32</v>
      </c>
      <c r="D24" s="54" t="n">
        <f aca="false">(C24*14000)</f>
        <v>5520480</v>
      </c>
      <c r="E24" s="55" t="n">
        <v>54190</v>
      </c>
      <c r="F24" s="52" t="n">
        <v>59996</v>
      </c>
      <c r="G24" s="56" t="n">
        <v>56448</v>
      </c>
      <c r="H24" s="57" t="n">
        <v>58061</v>
      </c>
      <c r="I24" s="50" t="n">
        <f aca="false">B24/D24*1000000</f>
        <v>10867.8955453149</v>
      </c>
      <c r="J24" s="58"/>
      <c r="K24" s="59" t="n">
        <v>54190</v>
      </c>
      <c r="L24" s="48" t="n">
        <f aca="false">L23-1%</f>
        <v>0.53</v>
      </c>
      <c r="M24" s="60" t="n">
        <f aca="false">24*28*L24</f>
        <v>356.16</v>
      </c>
      <c r="N24" s="61" t="n">
        <f aca="false">M24*14000</f>
        <v>4986240</v>
      </c>
      <c r="O24" s="62" t="n">
        <f aca="false">K24/N24*1000000</f>
        <v>10867.9084841484</v>
      </c>
      <c r="P24" s="63"/>
      <c r="Q24" s="59" t="n">
        <v>59996</v>
      </c>
      <c r="R24" s="48" t="n">
        <f aca="false">R23-1%</f>
        <v>0.53</v>
      </c>
      <c r="S24" s="60" t="n">
        <f aca="false">31*24*R24</f>
        <v>394.32</v>
      </c>
      <c r="T24" s="64" t="n">
        <f aca="false">14000*S24</f>
        <v>5520480</v>
      </c>
      <c r="U24" s="65" t="n">
        <f aca="false">Q24/T24*1000000</f>
        <v>10867.8955453149</v>
      </c>
      <c r="V24" s="66" t="n">
        <f aca="false">1+((U24-$U$5)/$U$5)</f>
        <v>1.35849056603774</v>
      </c>
      <c r="W24" s="34"/>
      <c r="X24" s="35"/>
      <c r="Y24" s="51" t="n">
        <f aca="false">Y23-1%</f>
        <v>0.44</v>
      </c>
      <c r="Z24" s="52" t="n">
        <v>50803</v>
      </c>
      <c r="AA24" s="54" t="n">
        <f aca="false">24*30*Y24</f>
        <v>316.8</v>
      </c>
      <c r="AB24" s="61" t="n">
        <f aca="false">14000*AA24</f>
        <v>4435200</v>
      </c>
      <c r="AC24" s="52" t="n">
        <v>52497</v>
      </c>
      <c r="AD24" s="65" t="n">
        <f aca="false">Z24/AB24*1000000</f>
        <v>11454.5003607504</v>
      </c>
      <c r="AE24" s="66" t="n">
        <f aca="false">1+((AD24-$AD$5)/$AD$5)</f>
        <v>1.43181818181818</v>
      </c>
      <c r="AG24" s="51" t="n">
        <f aca="false">AG23-1%</f>
        <v>0.35</v>
      </c>
      <c r="AH24" s="67" t="n">
        <v>44997</v>
      </c>
      <c r="AI24" s="68" t="n">
        <f aca="false">24*31*AG24</f>
        <v>260.4</v>
      </c>
      <c r="AJ24" s="49" t="n">
        <f aca="false">14000*AI24</f>
        <v>3645600</v>
      </c>
      <c r="AK24" s="69" t="n">
        <v>43546</v>
      </c>
      <c r="AL24" s="50" t="n">
        <f aca="false">AH24/AJ24*1000000</f>
        <v>12342.8242264648</v>
      </c>
      <c r="AM24" s="66" t="n">
        <f aca="false">1+((AL24-$AL$5)/$AL$5)</f>
        <v>1.54285714285714</v>
      </c>
      <c r="AO24" s="39" t="n">
        <v>43546</v>
      </c>
      <c r="AP24" s="48" t="n">
        <f aca="false">AP23-1%</f>
        <v>0.35</v>
      </c>
      <c r="AQ24" s="44" t="n">
        <f aca="false">24*30*AP24</f>
        <v>252</v>
      </c>
      <c r="AR24" s="49" t="n">
        <f aca="false">14000*AQ24</f>
        <v>3528000</v>
      </c>
      <c r="AS24" s="50" t="n">
        <f aca="false">AO24/AR24*1000000</f>
        <v>12342.970521542</v>
      </c>
      <c r="AU24" s="44" t="n">
        <v>52497</v>
      </c>
      <c r="AV24" s="48" t="n">
        <f aca="false">AV23-1%</f>
        <v>0.44</v>
      </c>
      <c r="AW24" s="70" t="n">
        <f aca="false">24*31*AV24</f>
        <v>327.36</v>
      </c>
      <c r="AX24" s="49" t="n">
        <f aca="false">14000*AW24</f>
        <v>4583040</v>
      </c>
      <c r="AY24" s="50" t="n">
        <f aca="false">AU24/AX24*1000000</f>
        <v>11454.6240050272</v>
      </c>
      <c r="BA24" s="39" t="n">
        <v>58061</v>
      </c>
      <c r="BB24" s="48" t="n">
        <f aca="false">BB23-1%</f>
        <v>0.53</v>
      </c>
      <c r="BC24" s="44" t="n">
        <f aca="false">24*30*BB24</f>
        <v>381.6</v>
      </c>
      <c r="BD24" s="49" t="n">
        <f aca="false">14000*BC24</f>
        <v>5342400</v>
      </c>
      <c r="BE24" s="71" t="n">
        <f aca="false">BA24/BD24*1000000</f>
        <v>10867.9619646601</v>
      </c>
      <c r="BG24" s="47" t="n">
        <v>59996</v>
      </c>
      <c r="BH24" s="48" t="n">
        <f aca="false">BH23-1%</f>
        <v>0.53</v>
      </c>
      <c r="BI24" s="44" t="n">
        <f aca="false">31*24*BH24</f>
        <v>394.32</v>
      </c>
      <c r="BJ24" s="49" t="n">
        <f aca="false">14000*BI24</f>
        <v>5520480</v>
      </c>
      <c r="BK24" s="50" t="n">
        <f aca="false">BG24/BJ24*1000000</f>
        <v>10867.8955453149</v>
      </c>
    </row>
    <row r="25" customFormat="false" ht="12.75" hidden="false" customHeight="false" outlineLevel="0" collapsed="false">
      <c r="A25" s="51" t="n">
        <f aca="false">A24-1%</f>
        <v>0.52</v>
      </c>
      <c r="B25" s="52" t="n">
        <v>59996</v>
      </c>
      <c r="C25" s="53" t="n">
        <f aca="false">24*31*A25</f>
        <v>386.88</v>
      </c>
      <c r="D25" s="54" t="n">
        <f aca="false">(C25*14000)</f>
        <v>5416320</v>
      </c>
      <c r="E25" s="55" t="n">
        <v>54190</v>
      </c>
      <c r="F25" s="52" t="n">
        <v>59996</v>
      </c>
      <c r="G25" s="56" t="n">
        <v>56448</v>
      </c>
      <c r="H25" s="57" t="n">
        <v>58061</v>
      </c>
      <c r="I25" s="50" t="n">
        <f aca="false">B25/D25*1000000</f>
        <v>11076.893536571</v>
      </c>
      <c r="J25" s="58"/>
      <c r="K25" s="59" t="n">
        <v>54190</v>
      </c>
      <c r="L25" s="48" t="n">
        <f aca="false">L24-1%</f>
        <v>0.52</v>
      </c>
      <c r="M25" s="60" t="n">
        <f aca="false">24*28*L25</f>
        <v>349.44</v>
      </c>
      <c r="N25" s="61" t="n">
        <f aca="false">M25*14000</f>
        <v>4892160</v>
      </c>
      <c r="O25" s="62" t="n">
        <f aca="false">K25/N25*1000000</f>
        <v>11076.9067242282</v>
      </c>
      <c r="P25" s="63"/>
      <c r="Q25" s="59" t="n">
        <v>59996</v>
      </c>
      <c r="R25" s="48" t="n">
        <f aca="false">R24-1%</f>
        <v>0.52</v>
      </c>
      <c r="S25" s="60" t="n">
        <f aca="false">31*24*R25</f>
        <v>386.88</v>
      </c>
      <c r="T25" s="64" t="n">
        <f aca="false">14000*S25</f>
        <v>5416320</v>
      </c>
      <c r="U25" s="65" t="n">
        <f aca="false">Q25/T25*1000000</f>
        <v>11076.893536571</v>
      </c>
      <c r="V25" s="66" t="n">
        <f aca="false">1+((U25-$U$5)/$U$5)</f>
        <v>1.38461538461539</v>
      </c>
      <c r="W25" s="34"/>
      <c r="X25" s="35"/>
      <c r="Y25" s="51" t="n">
        <f aca="false">Y24-1%</f>
        <v>0.43</v>
      </c>
      <c r="Z25" s="52" t="n">
        <v>50803</v>
      </c>
      <c r="AA25" s="54" t="n">
        <f aca="false">24*30*Y25</f>
        <v>309.6</v>
      </c>
      <c r="AB25" s="61" t="n">
        <f aca="false">14000*AA25</f>
        <v>4334400</v>
      </c>
      <c r="AC25" s="52" t="n">
        <v>52497</v>
      </c>
      <c r="AD25" s="65" t="n">
        <f aca="false">Z25/AB25*1000000</f>
        <v>11720.8840900701</v>
      </c>
      <c r="AE25" s="66" t="n">
        <f aca="false">1+((AD25-$AD$5)/$AD$5)</f>
        <v>1.46511627906977</v>
      </c>
      <c r="AG25" s="51" t="n">
        <f aca="false">AG24-1%</f>
        <v>0.34</v>
      </c>
      <c r="AH25" s="67" t="n">
        <v>44997</v>
      </c>
      <c r="AI25" s="68" t="n">
        <f aca="false">24*31*AG25</f>
        <v>252.96</v>
      </c>
      <c r="AJ25" s="49" t="n">
        <f aca="false">14000*AI25</f>
        <v>3541440</v>
      </c>
      <c r="AK25" s="69" t="n">
        <v>43546</v>
      </c>
      <c r="AL25" s="50" t="n">
        <f aca="false">AH25/AJ25*1000000</f>
        <v>12705.8484684196</v>
      </c>
      <c r="AM25" s="66" t="n">
        <f aca="false">1+((AL25-$AL$5)/$AL$5)</f>
        <v>1.58823529411765</v>
      </c>
      <c r="AO25" s="39" t="n">
        <v>43546</v>
      </c>
      <c r="AP25" s="48" t="n">
        <f aca="false">AP24-1%</f>
        <v>0.34</v>
      </c>
      <c r="AQ25" s="44" t="n">
        <f aca="false">24*30*AP25</f>
        <v>244.8</v>
      </c>
      <c r="AR25" s="49" t="n">
        <f aca="false">14000*AQ25</f>
        <v>3427200</v>
      </c>
      <c r="AS25" s="50" t="n">
        <f aca="false">AO25/AR25*1000000</f>
        <v>12705.9990662932</v>
      </c>
      <c r="AU25" s="44" t="n">
        <v>52497</v>
      </c>
      <c r="AV25" s="48" t="n">
        <f aca="false">AV24-1%</f>
        <v>0.43</v>
      </c>
      <c r="AW25" s="70" t="n">
        <f aca="false">24*31*AV25</f>
        <v>319.92</v>
      </c>
      <c r="AX25" s="49" t="n">
        <f aca="false">14000*AW25</f>
        <v>4478880</v>
      </c>
      <c r="AY25" s="50" t="n">
        <f aca="false">AU25/AX25*1000000</f>
        <v>11721.0106097953</v>
      </c>
      <c r="BA25" s="39" t="n">
        <v>58061</v>
      </c>
      <c r="BB25" s="48" t="n">
        <f aca="false">BB24-1%</f>
        <v>0.52</v>
      </c>
      <c r="BC25" s="44" t="n">
        <f aca="false">24*30*BB25</f>
        <v>374.4</v>
      </c>
      <c r="BD25" s="49" t="n">
        <f aca="false">14000*BC25</f>
        <v>5241600</v>
      </c>
      <c r="BE25" s="71" t="n">
        <f aca="false">BA25/BD25*1000000</f>
        <v>11076.9612332112</v>
      </c>
      <c r="BG25" s="47" t="n">
        <v>59996</v>
      </c>
      <c r="BH25" s="48" t="n">
        <f aca="false">BH24-1%</f>
        <v>0.52</v>
      </c>
      <c r="BI25" s="44" t="n">
        <f aca="false">31*24*BH25</f>
        <v>386.88</v>
      </c>
      <c r="BJ25" s="49" t="n">
        <f aca="false">14000*BI25</f>
        <v>5416320</v>
      </c>
      <c r="BK25" s="50" t="n">
        <f aca="false">BG25/BJ25*1000000</f>
        <v>11076.893536571</v>
      </c>
    </row>
    <row r="26" customFormat="false" ht="12.75" hidden="false" customHeight="false" outlineLevel="0" collapsed="false">
      <c r="A26" s="51" t="n">
        <f aca="false">A25-1%</f>
        <v>0.51</v>
      </c>
      <c r="B26" s="52" t="n">
        <v>59996</v>
      </c>
      <c r="C26" s="53" t="n">
        <f aca="false">24*31*A26</f>
        <v>379.44</v>
      </c>
      <c r="D26" s="54" t="n">
        <f aca="false">(C26*14000)</f>
        <v>5312160</v>
      </c>
      <c r="E26" s="55" t="n">
        <v>54190</v>
      </c>
      <c r="F26" s="52" t="n">
        <v>59996</v>
      </c>
      <c r="G26" s="56" t="n">
        <v>56448</v>
      </c>
      <c r="H26" s="57" t="n">
        <v>58061</v>
      </c>
      <c r="I26" s="50" t="n">
        <f aca="false">B26/D26*1000000</f>
        <v>11294.0875274841</v>
      </c>
      <c r="J26" s="58"/>
      <c r="K26" s="59" t="n">
        <v>54190</v>
      </c>
      <c r="L26" s="48" t="n">
        <f aca="false">L25-1%</f>
        <v>0.51</v>
      </c>
      <c r="M26" s="60" t="n">
        <f aca="false">24*28*L26</f>
        <v>342.72</v>
      </c>
      <c r="N26" s="61" t="n">
        <f aca="false">M26*14000</f>
        <v>4798080</v>
      </c>
      <c r="O26" s="62" t="n">
        <f aca="false">K26/N26*1000000</f>
        <v>11294.1009737228</v>
      </c>
      <c r="P26" s="63"/>
      <c r="Q26" s="59" t="n">
        <v>59996</v>
      </c>
      <c r="R26" s="48" t="n">
        <f aca="false">R25-1%</f>
        <v>0.51</v>
      </c>
      <c r="S26" s="60" t="n">
        <f aca="false">31*24*R26</f>
        <v>379.44</v>
      </c>
      <c r="T26" s="64" t="n">
        <f aca="false">14000*S26</f>
        <v>5312160</v>
      </c>
      <c r="U26" s="65" t="n">
        <f aca="false">Q26/T26*1000000</f>
        <v>11294.0875274841</v>
      </c>
      <c r="V26" s="66" t="n">
        <f aca="false">1+((U26-$U$5)/$U$5)</f>
        <v>1.41176470588235</v>
      </c>
      <c r="W26" s="34"/>
      <c r="X26" s="35"/>
      <c r="Y26" s="51" t="n">
        <f aca="false">Y25-1%</f>
        <v>0.42</v>
      </c>
      <c r="Z26" s="52" t="n">
        <v>50803</v>
      </c>
      <c r="AA26" s="54" t="n">
        <f aca="false">24*30*Y26</f>
        <v>302.4</v>
      </c>
      <c r="AB26" s="61" t="n">
        <f aca="false">14000*AA26</f>
        <v>4233600</v>
      </c>
      <c r="AC26" s="52" t="n">
        <v>52497</v>
      </c>
      <c r="AD26" s="65" t="n">
        <f aca="false">Z26/AB26*1000000</f>
        <v>11999.9527588813</v>
      </c>
      <c r="AE26" s="66" t="n">
        <f aca="false">1+((AD26-$AD$5)/$AD$5)</f>
        <v>1.5</v>
      </c>
      <c r="AG26" s="51" t="n">
        <f aca="false">AG25-1%</f>
        <v>0.33</v>
      </c>
      <c r="AH26" s="67" t="n">
        <v>44997</v>
      </c>
      <c r="AI26" s="68" t="n">
        <f aca="false">24*31*AG26</f>
        <v>245.52</v>
      </c>
      <c r="AJ26" s="49" t="n">
        <f aca="false">14000*AI26</f>
        <v>3437280</v>
      </c>
      <c r="AK26" s="69" t="n">
        <v>43546</v>
      </c>
      <c r="AL26" s="50" t="n">
        <f aca="false">AH26/AJ26*1000000</f>
        <v>13090.8741795839</v>
      </c>
      <c r="AM26" s="66" t="n">
        <f aca="false">1+((AL26-$AL$5)/$AL$5)</f>
        <v>1.63636363636364</v>
      </c>
      <c r="AO26" s="39" t="n">
        <v>43546</v>
      </c>
      <c r="AP26" s="48" t="n">
        <f aca="false">AP25-1%</f>
        <v>0.33</v>
      </c>
      <c r="AQ26" s="44" t="n">
        <f aca="false">24*30*AP26</f>
        <v>237.6</v>
      </c>
      <c r="AR26" s="49" t="n">
        <f aca="false">14000*AQ26</f>
        <v>3326400</v>
      </c>
      <c r="AS26" s="50" t="n">
        <f aca="false">AO26/AR26*1000000</f>
        <v>13091.0293410293</v>
      </c>
      <c r="AU26" s="44" t="n">
        <v>52497</v>
      </c>
      <c r="AV26" s="48" t="n">
        <f aca="false">AV25-1%</f>
        <v>0.42</v>
      </c>
      <c r="AW26" s="70" t="n">
        <f aca="false">24*31*AV26</f>
        <v>312.48</v>
      </c>
      <c r="AX26" s="49" t="n">
        <f aca="false">14000*AW26</f>
        <v>4374720</v>
      </c>
      <c r="AY26" s="50" t="n">
        <f aca="false">AU26/AX26*1000000</f>
        <v>12000.0822909809</v>
      </c>
      <c r="BA26" s="39" t="n">
        <v>58061</v>
      </c>
      <c r="BB26" s="48" t="n">
        <f aca="false">BB25-1%</f>
        <v>0.51</v>
      </c>
      <c r="BC26" s="44" t="n">
        <f aca="false">24*30*BB26</f>
        <v>367.2</v>
      </c>
      <c r="BD26" s="49" t="n">
        <f aca="false">14000*BC26</f>
        <v>5140800</v>
      </c>
      <c r="BE26" s="71" t="n">
        <f aca="false">BA26/BD26*1000000</f>
        <v>11294.1565515095</v>
      </c>
      <c r="BG26" s="47" t="n">
        <v>59996</v>
      </c>
      <c r="BH26" s="48" t="n">
        <f aca="false">BH25-1%</f>
        <v>0.51</v>
      </c>
      <c r="BI26" s="44" t="n">
        <f aca="false">31*24*BH26</f>
        <v>379.44</v>
      </c>
      <c r="BJ26" s="49" t="n">
        <f aca="false">14000*BI26</f>
        <v>5312160</v>
      </c>
      <c r="BK26" s="50" t="n">
        <f aca="false">BG26/BJ26*1000000</f>
        <v>11294.0875274841</v>
      </c>
    </row>
    <row r="27" customFormat="false" ht="12.75" hidden="false" customHeight="false" outlineLevel="0" collapsed="false">
      <c r="A27" s="51" t="n">
        <f aca="false">A26-1%</f>
        <v>0.5</v>
      </c>
      <c r="B27" s="52" t="n">
        <v>59996</v>
      </c>
      <c r="C27" s="53" t="n">
        <f aca="false">24*31*A27</f>
        <v>372</v>
      </c>
      <c r="D27" s="54" t="n">
        <f aca="false">(C27*14000)</f>
        <v>5208000</v>
      </c>
      <c r="E27" s="55" t="n">
        <v>54190</v>
      </c>
      <c r="F27" s="52" t="n">
        <v>59996</v>
      </c>
      <c r="G27" s="56" t="n">
        <v>56448</v>
      </c>
      <c r="H27" s="57" t="n">
        <v>58061</v>
      </c>
      <c r="I27" s="50" t="n">
        <f aca="false">B27/D27*1000000</f>
        <v>11519.9692780338</v>
      </c>
      <c r="J27" s="58"/>
      <c r="K27" s="59" t="n">
        <v>54190</v>
      </c>
      <c r="L27" s="48" t="n">
        <f aca="false">L26-1%</f>
        <v>0.5</v>
      </c>
      <c r="M27" s="60" t="n">
        <f aca="false">24*28*L27</f>
        <v>336</v>
      </c>
      <c r="N27" s="61" t="n">
        <f aca="false">M27*14000</f>
        <v>4704000</v>
      </c>
      <c r="O27" s="62" t="n">
        <f aca="false">K27/N27*1000000</f>
        <v>11519.9829931973</v>
      </c>
      <c r="P27" s="63"/>
      <c r="Q27" s="59" t="n">
        <v>59996</v>
      </c>
      <c r="R27" s="48" t="n">
        <f aca="false">R26-1%</f>
        <v>0.5</v>
      </c>
      <c r="S27" s="60" t="n">
        <f aca="false">31*24*R27</f>
        <v>372</v>
      </c>
      <c r="T27" s="64" t="n">
        <f aca="false">14000*S27</f>
        <v>5208000</v>
      </c>
      <c r="U27" s="65" t="n">
        <f aca="false">Q27/T27*1000000</f>
        <v>11519.9692780338</v>
      </c>
      <c r="V27" s="66" t="n">
        <f aca="false">1+((U27-$U$5)/$U$5)</f>
        <v>1.44</v>
      </c>
      <c r="W27" s="34"/>
      <c r="X27" s="35"/>
      <c r="Y27" s="51" t="n">
        <f aca="false">Y26-1%</f>
        <v>0.41</v>
      </c>
      <c r="Z27" s="52" t="n">
        <v>50803</v>
      </c>
      <c r="AA27" s="54" t="n">
        <f aca="false">24*30*Y27</f>
        <v>295.2</v>
      </c>
      <c r="AB27" s="61" t="n">
        <f aca="false">14000*AA27</f>
        <v>4132800</v>
      </c>
      <c r="AC27" s="52" t="n">
        <v>52497</v>
      </c>
      <c r="AD27" s="65" t="n">
        <f aca="false">Z27/AB27*1000000</f>
        <v>12292.6345334882</v>
      </c>
      <c r="AE27" s="66" t="n">
        <f aca="false">1+((AD27-$AD$5)/$AD$5)</f>
        <v>1.53658536585366</v>
      </c>
      <c r="AG27" s="51" t="n">
        <f aca="false">AG26-1%</f>
        <v>0.32</v>
      </c>
      <c r="AH27" s="67" t="n">
        <v>44997</v>
      </c>
      <c r="AI27" s="68" t="n">
        <f aca="false">24*31*AG27</f>
        <v>238.08</v>
      </c>
      <c r="AJ27" s="49" t="n">
        <f aca="false">14000*AI27</f>
        <v>3333120</v>
      </c>
      <c r="AK27" s="69" t="n">
        <v>43546</v>
      </c>
      <c r="AL27" s="50" t="n">
        <f aca="false">AH27/AJ27*1000000</f>
        <v>13499.9639976959</v>
      </c>
      <c r="AM27" s="66" t="n">
        <f aca="false">1+((AL27-$AL$5)/$AL$5)</f>
        <v>1.6875</v>
      </c>
      <c r="AO27" s="39" t="n">
        <v>43546</v>
      </c>
      <c r="AP27" s="48" t="n">
        <f aca="false">AP26-1%</f>
        <v>0.32</v>
      </c>
      <c r="AQ27" s="44" t="n">
        <f aca="false">24*30*AP27</f>
        <v>230.4</v>
      </c>
      <c r="AR27" s="49" t="n">
        <f aca="false">14000*AQ27</f>
        <v>3225600</v>
      </c>
      <c r="AS27" s="50" t="n">
        <f aca="false">AO27/AR27*1000000</f>
        <v>13500.1240079365</v>
      </c>
      <c r="AU27" s="44" t="n">
        <v>52497</v>
      </c>
      <c r="AV27" s="48" t="n">
        <f aca="false">AV26-1%</f>
        <v>0.41</v>
      </c>
      <c r="AW27" s="70" t="n">
        <f aca="false">24*31*AV27</f>
        <v>305.04</v>
      </c>
      <c r="AX27" s="49" t="n">
        <f aca="false">14000*AW27</f>
        <v>4270560</v>
      </c>
      <c r="AY27" s="50" t="n">
        <f aca="false">AU27/AX27*1000000</f>
        <v>12292.7672249073</v>
      </c>
      <c r="BA27" s="39" t="n">
        <v>58061</v>
      </c>
      <c r="BB27" s="48" t="n">
        <f aca="false">BB26-1%</f>
        <v>0.5</v>
      </c>
      <c r="BC27" s="44" t="n">
        <f aca="false">24*30*BB27</f>
        <v>360</v>
      </c>
      <c r="BD27" s="49" t="n">
        <f aca="false">14000*BC27</f>
        <v>5040000</v>
      </c>
      <c r="BE27" s="71" t="n">
        <f aca="false">BA27/BD27*1000000</f>
        <v>11520.0396825397</v>
      </c>
      <c r="BG27" s="47" t="n">
        <v>59996</v>
      </c>
      <c r="BH27" s="48" t="n">
        <f aca="false">BH26-1%</f>
        <v>0.5</v>
      </c>
      <c r="BI27" s="44" t="n">
        <f aca="false">31*24*BH27</f>
        <v>372</v>
      </c>
      <c r="BJ27" s="49" t="n">
        <f aca="false">14000*BI27</f>
        <v>5208000</v>
      </c>
      <c r="BK27" s="50" t="n">
        <f aca="false">BG27/BJ27*1000000</f>
        <v>11519.9692780338</v>
      </c>
    </row>
    <row r="28" customFormat="false" ht="12.75" hidden="false" customHeight="false" outlineLevel="0" collapsed="false">
      <c r="A28" s="51" t="n">
        <f aca="false">A27-1%</f>
        <v>0.49</v>
      </c>
      <c r="B28" s="52" t="n">
        <v>59996</v>
      </c>
      <c r="C28" s="53" t="n">
        <f aca="false">24*31*A28</f>
        <v>364.56</v>
      </c>
      <c r="D28" s="54" t="n">
        <f aca="false">(C28*14000)</f>
        <v>5103840</v>
      </c>
      <c r="E28" s="55" t="n">
        <v>54190</v>
      </c>
      <c r="F28" s="52" t="n">
        <v>59996</v>
      </c>
      <c r="G28" s="56" t="n">
        <v>56448</v>
      </c>
      <c r="H28" s="57" t="n">
        <v>58061</v>
      </c>
      <c r="I28" s="50" t="n">
        <f aca="false">B28/D28*1000000</f>
        <v>11755.0706918712</v>
      </c>
      <c r="J28" s="58"/>
      <c r="K28" s="59" t="n">
        <v>54190</v>
      </c>
      <c r="L28" s="48" t="n">
        <f aca="false">L27-1%</f>
        <v>0.49</v>
      </c>
      <c r="M28" s="60" t="n">
        <f aca="false">24*28*L28</f>
        <v>329.28</v>
      </c>
      <c r="N28" s="61" t="n">
        <f aca="false">M28*14000</f>
        <v>4609920</v>
      </c>
      <c r="O28" s="62" t="n">
        <f aca="false">K28/N28*1000000</f>
        <v>11755.084686936</v>
      </c>
      <c r="P28" s="63"/>
      <c r="Q28" s="59" t="n">
        <v>59996</v>
      </c>
      <c r="R28" s="48" t="n">
        <f aca="false">R27-1%</f>
        <v>0.49</v>
      </c>
      <c r="S28" s="60" t="n">
        <f aca="false">31*24*R28</f>
        <v>364.56</v>
      </c>
      <c r="T28" s="64" t="n">
        <f aca="false">14000*S28</f>
        <v>5103840</v>
      </c>
      <c r="U28" s="65" t="n">
        <f aca="false">Q28/T28*1000000</f>
        <v>11755.0706918712</v>
      </c>
      <c r="V28" s="66" t="n">
        <f aca="false">1+((U28-$U$5)/$U$5)</f>
        <v>1.46938775510204</v>
      </c>
      <c r="W28" s="34"/>
      <c r="X28" s="35"/>
      <c r="Y28" s="51" t="n">
        <f aca="false">Y27-1%</f>
        <v>0.4</v>
      </c>
      <c r="Z28" s="52" t="n">
        <v>50803</v>
      </c>
      <c r="AA28" s="54" t="n">
        <f aca="false">24*30*Y28</f>
        <v>288</v>
      </c>
      <c r="AB28" s="61" t="n">
        <f aca="false">14000*AA28</f>
        <v>4032000</v>
      </c>
      <c r="AC28" s="52" t="n">
        <v>52497</v>
      </c>
      <c r="AD28" s="65" t="n">
        <f aca="false">Z28/AB28*1000000</f>
        <v>12599.9503968254</v>
      </c>
      <c r="AE28" s="66" t="n">
        <f aca="false">1+((AD28-$AD$5)/$AD$5)</f>
        <v>1.575</v>
      </c>
      <c r="AG28" s="51" t="n">
        <f aca="false">AG27-1%</f>
        <v>0.31</v>
      </c>
      <c r="AH28" s="67" t="n">
        <v>44997</v>
      </c>
      <c r="AI28" s="68" t="n">
        <f aca="false">24*31*AG28</f>
        <v>230.64</v>
      </c>
      <c r="AJ28" s="49" t="n">
        <f aca="false">14000*AI28</f>
        <v>3228960</v>
      </c>
      <c r="AK28" s="69" t="n">
        <v>43546</v>
      </c>
      <c r="AL28" s="50" t="n">
        <f aca="false">AH28/AJ28*1000000</f>
        <v>13935.446707299</v>
      </c>
      <c r="AM28" s="66" t="n">
        <f aca="false">1+((AL28-$AL$5)/$AL$5)</f>
        <v>1.74193548387097</v>
      </c>
      <c r="AO28" s="39" t="n">
        <v>43546</v>
      </c>
      <c r="AP28" s="48" t="n">
        <f aca="false">AP27-1%</f>
        <v>0.31</v>
      </c>
      <c r="AQ28" s="44" t="n">
        <f aca="false">24*30*AP28</f>
        <v>223.2</v>
      </c>
      <c r="AR28" s="49" t="n">
        <f aca="false">14000*AQ28</f>
        <v>3124800</v>
      </c>
      <c r="AS28" s="50" t="n">
        <f aca="false">AO28/AR28*1000000</f>
        <v>13935.6118791603</v>
      </c>
      <c r="AU28" s="44" t="n">
        <v>52497</v>
      </c>
      <c r="AV28" s="48" t="n">
        <f aca="false">AV27-1%</f>
        <v>0.4</v>
      </c>
      <c r="AW28" s="70" t="n">
        <f aca="false">24*31*AV28</f>
        <v>297.6</v>
      </c>
      <c r="AX28" s="49" t="n">
        <f aca="false">14000*AW28</f>
        <v>4166400</v>
      </c>
      <c r="AY28" s="50" t="n">
        <f aca="false">AU28/AX28*1000000</f>
        <v>12600.08640553</v>
      </c>
      <c r="BA28" s="39" t="n">
        <v>58061</v>
      </c>
      <c r="BB28" s="48" t="n">
        <f aca="false">BB27-1%</f>
        <v>0.49</v>
      </c>
      <c r="BC28" s="44" t="n">
        <f aca="false">24*30*BB28</f>
        <v>352.8</v>
      </c>
      <c r="BD28" s="49" t="n">
        <f aca="false">14000*BC28</f>
        <v>4939200</v>
      </c>
      <c r="BE28" s="71" t="n">
        <f aca="false">BA28/BD28*1000000</f>
        <v>11755.1425332038</v>
      </c>
      <c r="BG28" s="47" t="n">
        <v>59996</v>
      </c>
      <c r="BH28" s="48" t="n">
        <f aca="false">BH27-1%</f>
        <v>0.49</v>
      </c>
      <c r="BI28" s="44" t="n">
        <f aca="false">31*24*BH28</f>
        <v>364.56</v>
      </c>
      <c r="BJ28" s="49" t="n">
        <f aca="false">14000*BI28</f>
        <v>5103840</v>
      </c>
      <c r="BK28" s="50" t="n">
        <f aca="false">BG28/BJ28*1000000</f>
        <v>11755.0706918712</v>
      </c>
    </row>
    <row r="29" customFormat="false" ht="12.75" hidden="false" customHeight="false" outlineLevel="0" collapsed="false">
      <c r="A29" s="51" t="n">
        <f aca="false">A28-1%</f>
        <v>0.48</v>
      </c>
      <c r="B29" s="52" t="n">
        <v>59996</v>
      </c>
      <c r="C29" s="53" t="n">
        <f aca="false">24*31*A29</f>
        <v>357.12</v>
      </c>
      <c r="D29" s="54" t="n">
        <f aca="false">(C29*14000)</f>
        <v>4999680</v>
      </c>
      <c r="E29" s="55" t="n">
        <v>54190</v>
      </c>
      <c r="F29" s="52" t="n">
        <v>59996</v>
      </c>
      <c r="G29" s="56" t="n">
        <v>56448</v>
      </c>
      <c r="H29" s="57" t="n">
        <v>58061</v>
      </c>
      <c r="I29" s="50" t="n">
        <f aca="false">B29/D29*1000000</f>
        <v>11999.9679979519</v>
      </c>
      <c r="J29" s="58"/>
      <c r="K29" s="59" t="n">
        <v>54190</v>
      </c>
      <c r="L29" s="48" t="n">
        <f aca="false">L28-1%</f>
        <v>0.48</v>
      </c>
      <c r="M29" s="60" t="n">
        <f aca="false">24*28*L29</f>
        <v>322.56</v>
      </c>
      <c r="N29" s="61" t="n">
        <f aca="false">M29*14000</f>
        <v>4515840</v>
      </c>
      <c r="O29" s="62" t="n">
        <f aca="false">K29/N29*1000000</f>
        <v>11999.9822845805</v>
      </c>
      <c r="P29" s="63"/>
      <c r="Q29" s="59" t="n">
        <v>59996</v>
      </c>
      <c r="R29" s="48" t="n">
        <f aca="false">R28-1%</f>
        <v>0.48</v>
      </c>
      <c r="S29" s="60" t="n">
        <f aca="false">31*24*R29</f>
        <v>357.12</v>
      </c>
      <c r="T29" s="64" t="n">
        <f aca="false">14000*S29</f>
        <v>4999680</v>
      </c>
      <c r="U29" s="65" t="n">
        <f aca="false">Q29/T29*1000000</f>
        <v>11999.9679979519</v>
      </c>
      <c r="V29" s="66" t="n">
        <f aca="false">1+((U29-$U$5)/$U$5)</f>
        <v>1.5</v>
      </c>
      <c r="W29" s="34"/>
      <c r="X29" s="35"/>
      <c r="Y29" s="51" t="n">
        <f aca="false">Y28-1%</f>
        <v>0.39</v>
      </c>
      <c r="Z29" s="52" t="n">
        <v>50803</v>
      </c>
      <c r="AA29" s="54" t="n">
        <f aca="false">24*30*Y29</f>
        <v>280.8</v>
      </c>
      <c r="AB29" s="61" t="n">
        <f aca="false">14000*AA29</f>
        <v>3931200</v>
      </c>
      <c r="AC29" s="52" t="n">
        <v>52497</v>
      </c>
      <c r="AD29" s="65" t="n">
        <f aca="false">Z29/AB29*1000000</f>
        <v>12923.0260480261</v>
      </c>
      <c r="AE29" s="66" t="n">
        <f aca="false">1+((AD29-$AD$5)/$AD$5)</f>
        <v>1.61538461538462</v>
      </c>
      <c r="AG29" s="51" t="n">
        <f aca="false">AG28-1%</f>
        <v>0.3</v>
      </c>
      <c r="AH29" s="67" t="n">
        <v>44997</v>
      </c>
      <c r="AI29" s="68" t="n">
        <f aca="false">24*31*AG29</f>
        <v>223.2</v>
      </c>
      <c r="AJ29" s="49" t="n">
        <f aca="false">14000*AI29</f>
        <v>3124800</v>
      </c>
      <c r="AK29" s="69" t="n">
        <v>43546</v>
      </c>
      <c r="AL29" s="50" t="n">
        <f aca="false">AH29/AJ29*1000000</f>
        <v>14399.9615975423</v>
      </c>
      <c r="AM29" s="66" t="n">
        <f aca="false">1+((AL29-$AL$5)/$AL$5)</f>
        <v>1.8</v>
      </c>
      <c r="AO29" s="39" t="n">
        <v>43546</v>
      </c>
      <c r="AP29" s="48" t="n">
        <f aca="false">AP28-1%</f>
        <v>0.3</v>
      </c>
      <c r="AQ29" s="44" t="n">
        <f aca="false">24*30*AP29</f>
        <v>216</v>
      </c>
      <c r="AR29" s="49" t="n">
        <f aca="false">14000*AQ29</f>
        <v>3024000</v>
      </c>
      <c r="AS29" s="50" t="n">
        <f aca="false">AO29/AR29*1000000</f>
        <v>14400.1322751323</v>
      </c>
      <c r="AU29" s="44" t="n">
        <v>52497</v>
      </c>
      <c r="AV29" s="48" t="n">
        <f aca="false">AV28-1%</f>
        <v>0.39</v>
      </c>
      <c r="AW29" s="70" t="n">
        <f aca="false">24*31*AV29</f>
        <v>290.16</v>
      </c>
      <c r="AX29" s="49" t="n">
        <f aca="false">14000*AW29</f>
        <v>4062240</v>
      </c>
      <c r="AY29" s="50" t="n">
        <f aca="false">AU29/AX29*1000000</f>
        <v>12923.1655441333</v>
      </c>
      <c r="BA29" s="39" t="n">
        <v>58061</v>
      </c>
      <c r="BB29" s="48" t="n">
        <f aca="false">BB28-1%</f>
        <v>0.48</v>
      </c>
      <c r="BC29" s="44" t="n">
        <f aca="false">24*30*BB29</f>
        <v>345.6</v>
      </c>
      <c r="BD29" s="49" t="n">
        <f aca="false">14000*BC29</f>
        <v>4838400</v>
      </c>
      <c r="BE29" s="71" t="n">
        <f aca="false">BA29/BD29*1000000</f>
        <v>12000.0413359788</v>
      </c>
      <c r="BG29" s="47" t="n">
        <v>59996</v>
      </c>
      <c r="BH29" s="48" t="n">
        <f aca="false">BH28-1%</f>
        <v>0.48</v>
      </c>
      <c r="BI29" s="44" t="n">
        <f aca="false">31*24*BH29</f>
        <v>357.12</v>
      </c>
      <c r="BJ29" s="49" t="n">
        <f aca="false">14000*BI29</f>
        <v>4999680</v>
      </c>
      <c r="BK29" s="50" t="n">
        <f aca="false">BG29/BJ29*1000000</f>
        <v>11999.9679979519</v>
      </c>
    </row>
    <row r="30" customFormat="false" ht="12.75" hidden="false" customHeight="false" outlineLevel="0" collapsed="false">
      <c r="A30" s="51" t="n">
        <f aca="false">A29-1%</f>
        <v>0.47</v>
      </c>
      <c r="B30" s="52" t="n">
        <v>59996</v>
      </c>
      <c r="C30" s="53" t="n">
        <f aca="false">24*31*A30</f>
        <v>349.68</v>
      </c>
      <c r="D30" s="54" t="n">
        <f aca="false">(C30*14000)</f>
        <v>4895520</v>
      </c>
      <c r="E30" s="55" t="n">
        <v>54190</v>
      </c>
      <c r="F30" s="52" t="n">
        <v>59996</v>
      </c>
      <c r="G30" s="56" t="n">
        <v>56448</v>
      </c>
      <c r="H30" s="57" t="n">
        <v>58061</v>
      </c>
      <c r="I30" s="50" t="n">
        <f aca="false">B30/D30*1000000</f>
        <v>12255.2864659934</v>
      </c>
      <c r="J30" s="58"/>
      <c r="K30" s="59" t="n">
        <v>54190</v>
      </c>
      <c r="L30" s="48" t="n">
        <f aca="false">L29-1%</f>
        <v>0.47</v>
      </c>
      <c r="M30" s="60" t="n">
        <f aca="false">24*28*L30</f>
        <v>315.84</v>
      </c>
      <c r="N30" s="61" t="n">
        <f aca="false">M30*14000</f>
        <v>4421760</v>
      </c>
      <c r="O30" s="62" t="n">
        <f aca="false">K30/N30*1000000</f>
        <v>12255.3010565929</v>
      </c>
      <c r="P30" s="63"/>
      <c r="Q30" s="59" t="n">
        <v>59996</v>
      </c>
      <c r="R30" s="48" t="n">
        <f aca="false">R29-1%</f>
        <v>0.47</v>
      </c>
      <c r="S30" s="60" t="n">
        <f aca="false">31*24*R30</f>
        <v>349.68</v>
      </c>
      <c r="T30" s="64" t="n">
        <f aca="false">14000*S30</f>
        <v>4895520</v>
      </c>
      <c r="U30" s="65" t="n">
        <f aca="false">Q30/T30*1000000</f>
        <v>12255.2864659934</v>
      </c>
      <c r="V30" s="66" t="n">
        <f aca="false">1+((U30-$U$5)/$U$5)</f>
        <v>1.53191489361702</v>
      </c>
      <c r="W30" s="34"/>
      <c r="X30" s="35"/>
      <c r="Y30" s="51" t="n">
        <f aca="false">Y29-1%</f>
        <v>0.38</v>
      </c>
      <c r="Z30" s="52" t="n">
        <v>50803</v>
      </c>
      <c r="AA30" s="54" t="n">
        <f aca="false">24*30*Y30</f>
        <v>273.6</v>
      </c>
      <c r="AB30" s="61" t="n">
        <f aca="false">14000*AA30</f>
        <v>3830400</v>
      </c>
      <c r="AC30" s="52" t="n">
        <v>52497</v>
      </c>
      <c r="AD30" s="65" t="n">
        <f aca="false">Z30/AB30*1000000</f>
        <v>13263.1056808688</v>
      </c>
      <c r="AE30" s="66" t="n">
        <f aca="false">1+((AD30-$AD$5)/$AD$5)</f>
        <v>1.65789473684211</v>
      </c>
      <c r="AG30" s="51" t="n">
        <f aca="false">AG29-1%</f>
        <v>0.29</v>
      </c>
      <c r="AH30" s="67" t="n">
        <v>44997</v>
      </c>
      <c r="AI30" s="68" t="n">
        <f aca="false">24*31*AG30</f>
        <v>215.76</v>
      </c>
      <c r="AJ30" s="49" t="n">
        <f aca="false">14000*AI30</f>
        <v>3020640</v>
      </c>
      <c r="AK30" s="69" t="n">
        <v>43546</v>
      </c>
      <c r="AL30" s="50" t="n">
        <f aca="false">AH30/AJ30*1000000</f>
        <v>14896.5119974575</v>
      </c>
      <c r="AM30" s="66" t="n">
        <f aca="false">1+((AL30-$AL$5)/$AL$5)</f>
        <v>1.86206896551724</v>
      </c>
      <c r="AO30" s="39" t="n">
        <v>43546</v>
      </c>
      <c r="AP30" s="48" t="n">
        <f aca="false">AP29-1%</f>
        <v>0.29</v>
      </c>
      <c r="AQ30" s="44" t="n">
        <f aca="false">24*30*AP30</f>
        <v>208.8</v>
      </c>
      <c r="AR30" s="49" t="n">
        <f aca="false">14000*AQ30</f>
        <v>2923200</v>
      </c>
      <c r="AS30" s="50" t="n">
        <f aca="false">AO30/AR30*1000000</f>
        <v>14896.6885604817</v>
      </c>
      <c r="AU30" s="44" t="n">
        <v>52497</v>
      </c>
      <c r="AV30" s="48" t="n">
        <f aca="false">AV29-1%</f>
        <v>0.38</v>
      </c>
      <c r="AW30" s="70" t="n">
        <f aca="false">24*31*AV30</f>
        <v>282.72</v>
      </c>
      <c r="AX30" s="49" t="n">
        <f aca="false">14000*AW30</f>
        <v>3958080</v>
      </c>
      <c r="AY30" s="50" t="n">
        <f aca="false">AU30/AX30*1000000</f>
        <v>13263.2488479263</v>
      </c>
      <c r="BA30" s="39" t="n">
        <v>58061</v>
      </c>
      <c r="BB30" s="48" t="n">
        <f aca="false">BB29-1%</f>
        <v>0.47</v>
      </c>
      <c r="BC30" s="44" t="n">
        <f aca="false">24*30*BB30</f>
        <v>338.4</v>
      </c>
      <c r="BD30" s="49" t="n">
        <f aca="false">14000*BC30</f>
        <v>4737600</v>
      </c>
      <c r="BE30" s="71" t="n">
        <f aca="false">BA30/BD30*1000000</f>
        <v>12255.3613644039</v>
      </c>
      <c r="BG30" s="47" t="n">
        <v>59996</v>
      </c>
      <c r="BH30" s="48" t="n">
        <f aca="false">BH29-1%</f>
        <v>0.47</v>
      </c>
      <c r="BI30" s="44" t="n">
        <f aca="false">31*24*BH30</f>
        <v>349.68</v>
      </c>
      <c r="BJ30" s="49" t="n">
        <f aca="false">14000*BI30</f>
        <v>4895520</v>
      </c>
      <c r="BK30" s="50" t="n">
        <f aca="false">BG30/BJ30*1000000</f>
        <v>12255.2864659934</v>
      </c>
    </row>
    <row r="31" customFormat="false" ht="12.75" hidden="false" customHeight="false" outlineLevel="0" collapsed="false">
      <c r="A31" s="51" t="n">
        <f aca="false">A30-1%</f>
        <v>0.46</v>
      </c>
      <c r="B31" s="52" t="n">
        <v>59996</v>
      </c>
      <c r="C31" s="53" t="n">
        <f aca="false">24*31*A31</f>
        <v>342.24</v>
      </c>
      <c r="D31" s="54" t="n">
        <f aca="false">(C31*14000)</f>
        <v>4791360</v>
      </c>
      <c r="E31" s="55" t="n">
        <v>54190</v>
      </c>
      <c r="F31" s="52" t="n">
        <v>59996</v>
      </c>
      <c r="G31" s="56" t="n">
        <v>56448</v>
      </c>
      <c r="H31" s="57" t="n">
        <v>58061</v>
      </c>
      <c r="I31" s="50" t="n">
        <f aca="false">B31/D31*1000000</f>
        <v>12521.7057369933</v>
      </c>
      <c r="J31" s="58"/>
      <c r="K31" s="59" t="n">
        <v>54190</v>
      </c>
      <c r="L31" s="48" t="n">
        <f aca="false">L30-1%</f>
        <v>0.46</v>
      </c>
      <c r="M31" s="60" t="n">
        <f aca="false">24*28*L31</f>
        <v>309.12</v>
      </c>
      <c r="N31" s="61" t="n">
        <f aca="false">M31*14000</f>
        <v>4327680</v>
      </c>
      <c r="O31" s="62" t="n">
        <f aca="false">K31/N31*1000000</f>
        <v>12521.7206447797</v>
      </c>
      <c r="P31" s="63"/>
      <c r="Q31" s="59" t="n">
        <v>59996</v>
      </c>
      <c r="R31" s="48" t="n">
        <f aca="false">R30-1%</f>
        <v>0.46</v>
      </c>
      <c r="S31" s="60" t="n">
        <f aca="false">31*24*R31</f>
        <v>342.24</v>
      </c>
      <c r="T31" s="64" t="n">
        <f aca="false">14000*S31</f>
        <v>4791360</v>
      </c>
      <c r="U31" s="65" t="n">
        <f aca="false">Q31/T31*1000000</f>
        <v>12521.7057369933</v>
      </c>
      <c r="V31" s="66" t="n">
        <f aca="false">1+((U31-$U$5)/$U$5)</f>
        <v>1.56521739130435</v>
      </c>
      <c r="W31" s="34"/>
      <c r="X31" s="35"/>
      <c r="Y31" s="51" t="n">
        <f aca="false">Y30-1%</f>
        <v>0.37</v>
      </c>
      <c r="Z31" s="52" t="n">
        <v>50803</v>
      </c>
      <c r="AA31" s="54" t="n">
        <f aca="false">24*30*Y31</f>
        <v>266.4</v>
      </c>
      <c r="AB31" s="61" t="n">
        <f aca="false">14000*AA31</f>
        <v>3729600</v>
      </c>
      <c r="AC31" s="52" t="n">
        <v>52497</v>
      </c>
      <c r="AD31" s="65" t="n">
        <f aca="false">Z31/AB31*1000000</f>
        <v>13621.567996568</v>
      </c>
      <c r="AE31" s="66" t="n">
        <f aca="false">1+((AD31-$AD$5)/$AD$5)</f>
        <v>1.7027027027027</v>
      </c>
      <c r="AG31" s="51" t="n">
        <f aca="false">AG30-1%</f>
        <v>0.28</v>
      </c>
      <c r="AH31" s="67" t="n">
        <v>44997</v>
      </c>
      <c r="AI31" s="68" t="n">
        <f aca="false">24*31*AG31</f>
        <v>208.32</v>
      </c>
      <c r="AJ31" s="49" t="n">
        <f aca="false">14000*AI31</f>
        <v>2916480</v>
      </c>
      <c r="AK31" s="69" t="n">
        <v>43546</v>
      </c>
      <c r="AL31" s="50" t="n">
        <f aca="false">AH31/AJ31*1000000</f>
        <v>15428.530283081</v>
      </c>
      <c r="AM31" s="66" t="n">
        <f aca="false">1+((AL31-$AL$5)/$AL$5)</f>
        <v>1.92857142857143</v>
      </c>
      <c r="AO31" s="39" t="n">
        <v>43546</v>
      </c>
      <c r="AP31" s="48" t="n">
        <f aca="false">AP30-1%</f>
        <v>0.28</v>
      </c>
      <c r="AQ31" s="44" t="n">
        <f aca="false">24*30*AP31</f>
        <v>201.6</v>
      </c>
      <c r="AR31" s="49" t="n">
        <f aca="false">14000*AQ31</f>
        <v>2822400</v>
      </c>
      <c r="AS31" s="50" t="n">
        <f aca="false">AO31/AR31*1000000</f>
        <v>15428.7131519274</v>
      </c>
      <c r="AU31" s="44" t="n">
        <v>52497</v>
      </c>
      <c r="AV31" s="48" t="n">
        <f aca="false">AV30-1%</f>
        <v>0.37</v>
      </c>
      <c r="AW31" s="70" t="n">
        <f aca="false">24*31*AV31</f>
        <v>275.28</v>
      </c>
      <c r="AX31" s="49" t="n">
        <f aca="false">14000*AW31</f>
        <v>3853920</v>
      </c>
      <c r="AY31" s="50" t="n">
        <f aca="false">AU31/AX31*1000000</f>
        <v>13621.7150330054</v>
      </c>
      <c r="BA31" s="39" t="n">
        <v>58061</v>
      </c>
      <c r="BB31" s="48" t="n">
        <f aca="false">BB30-1%</f>
        <v>0.46</v>
      </c>
      <c r="BC31" s="44" t="n">
        <f aca="false">24*30*BB31</f>
        <v>331.2</v>
      </c>
      <c r="BD31" s="49" t="n">
        <f aca="false">14000*BC31</f>
        <v>4636800</v>
      </c>
      <c r="BE31" s="71" t="n">
        <f aca="false">BA31/BD31*1000000</f>
        <v>12521.7822636301</v>
      </c>
      <c r="BG31" s="47" t="n">
        <v>59996</v>
      </c>
      <c r="BH31" s="48" t="n">
        <f aca="false">BH30-1%</f>
        <v>0.46</v>
      </c>
      <c r="BI31" s="44" t="n">
        <f aca="false">31*24*BH31</f>
        <v>342.24</v>
      </c>
      <c r="BJ31" s="49" t="n">
        <f aca="false">14000*BI31</f>
        <v>4791360</v>
      </c>
      <c r="BK31" s="50" t="n">
        <f aca="false">BG31/BJ31*1000000</f>
        <v>12521.7057369933</v>
      </c>
    </row>
    <row r="32" customFormat="false" ht="12.75" hidden="false" customHeight="false" outlineLevel="0" collapsed="false">
      <c r="A32" s="51" t="n">
        <f aca="false">A31-1%</f>
        <v>0.45</v>
      </c>
      <c r="B32" s="52" t="n">
        <v>59996</v>
      </c>
      <c r="C32" s="53" t="n">
        <f aca="false">24*31*A32</f>
        <v>334.8</v>
      </c>
      <c r="D32" s="54" t="n">
        <f aca="false">(C32*14000)</f>
        <v>4687200</v>
      </c>
      <c r="E32" s="55" t="n">
        <v>54190</v>
      </c>
      <c r="F32" s="52" t="n">
        <v>59996</v>
      </c>
      <c r="G32" s="56" t="n">
        <v>56448</v>
      </c>
      <c r="H32" s="57" t="n">
        <v>58061</v>
      </c>
      <c r="I32" s="50" t="n">
        <f aca="false">B32/D32*1000000</f>
        <v>12799.965864482</v>
      </c>
      <c r="J32" s="58"/>
      <c r="K32" s="59" t="n">
        <v>54190</v>
      </c>
      <c r="L32" s="48" t="n">
        <f aca="false">L31-1%</f>
        <v>0.45</v>
      </c>
      <c r="M32" s="60" t="n">
        <f aca="false">24*28*L32</f>
        <v>302.4</v>
      </c>
      <c r="N32" s="61" t="n">
        <f aca="false">M32*14000</f>
        <v>4233600</v>
      </c>
      <c r="O32" s="62" t="n">
        <f aca="false">K32/N32*1000000</f>
        <v>12799.9811035525</v>
      </c>
      <c r="P32" s="63"/>
      <c r="Q32" s="59" t="n">
        <v>59996</v>
      </c>
      <c r="R32" s="48" t="n">
        <f aca="false">R31-1%</f>
        <v>0.45</v>
      </c>
      <c r="S32" s="60" t="n">
        <f aca="false">31*24*R32</f>
        <v>334.8</v>
      </c>
      <c r="T32" s="64" t="n">
        <f aca="false">14000*S32</f>
        <v>4687200</v>
      </c>
      <c r="U32" s="65" t="n">
        <f aca="false">Q32/T32*1000000</f>
        <v>12799.965864482</v>
      </c>
      <c r="V32" s="66" t="n">
        <f aca="false">1+((U32-$U$5)/$U$5)</f>
        <v>1.6</v>
      </c>
      <c r="W32" s="34"/>
      <c r="Y32" s="51" t="n">
        <f aca="false">Y31-1%</f>
        <v>0.36</v>
      </c>
      <c r="Z32" s="52" t="n">
        <v>50803</v>
      </c>
      <c r="AA32" s="54" t="n">
        <f aca="false">24*30*Y32</f>
        <v>259.2</v>
      </c>
      <c r="AB32" s="61" t="n">
        <f aca="false">14000*AA32</f>
        <v>3628800</v>
      </c>
      <c r="AC32" s="52" t="n">
        <v>52497</v>
      </c>
      <c r="AD32" s="65" t="n">
        <f aca="false">Z32/AB32*1000000</f>
        <v>13999.9448853616</v>
      </c>
      <c r="AE32" s="66" t="n">
        <f aca="false">1+((AD32-$AD$5)/$AD$5)</f>
        <v>1.75</v>
      </c>
      <c r="AG32" s="51" t="n">
        <f aca="false">AG31-1%</f>
        <v>0.27</v>
      </c>
      <c r="AH32" s="67" t="n">
        <v>44997</v>
      </c>
      <c r="AI32" s="68" t="n">
        <f aca="false">24*31*AG32</f>
        <v>200.88</v>
      </c>
      <c r="AJ32" s="49" t="n">
        <f aca="false">14000*AI32</f>
        <v>2812320</v>
      </c>
      <c r="AK32" s="69" t="n">
        <v>43546</v>
      </c>
      <c r="AL32" s="50" t="n">
        <f aca="false">AH32/AJ32*1000000</f>
        <v>15999.9573306025</v>
      </c>
      <c r="AM32" s="66" t="n">
        <f aca="false">1+((AL32-$AL$5)/$AL$5)</f>
        <v>2</v>
      </c>
      <c r="AO32" s="39" t="n">
        <v>43546</v>
      </c>
      <c r="AP32" s="48" t="n">
        <f aca="false">AP31-1%</f>
        <v>0.27</v>
      </c>
      <c r="AQ32" s="44" t="n">
        <f aca="false">24*30*AP32</f>
        <v>194.4</v>
      </c>
      <c r="AR32" s="49" t="n">
        <f aca="false">14000*AQ32</f>
        <v>2721600</v>
      </c>
      <c r="AS32" s="50" t="n">
        <f aca="false">AO32/AR32*1000000</f>
        <v>16000.1469723692</v>
      </c>
      <c r="AU32" s="44" t="n">
        <v>52497</v>
      </c>
      <c r="AV32" s="48" t="n">
        <f aca="false">AV31-1%</f>
        <v>0.36</v>
      </c>
      <c r="AW32" s="70" t="n">
        <f aca="false">24*31*AV32</f>
        <v>267.84</v>
      </c>
      <c r="AX32" s="49" t="n">
        <f aca="false">14000*AW32</f>
        <v>3749760</v>
      </c>
      <c r="AY32" s="50" t="n">
        <f aca="false">AU32/AX32*1000000</f>
        <v>14000.0960061444</v>
      </c>
      <c r="BA32" s="39" t="n">
        <v>58061</v>
      </c>
      <c r="BB32" s="48" t="n">
        <f aca="false">BB31-1%</f>
        <v>0.45</v>
      </c>
      <c r="BC32" s="44" t="n">
        <f aca="false">24*30*BB32</f>
        <v>324</v>
      </c>
      <c r="BD32" s="49" t="n">
        <f aca="false">14000*BC32</f>
        <v>4536000</v>
      </c>
      <c r="BE32" s="71" t="n">
        <f aca="false">BA32/BD32*1000000</f>
        <v>12800.0440917108</v>
      </c>
      <c r="BG32" s="47" t="n">
        <v>59996</v>
      </c>
      <c r="BH32" s="48" t="n">
        <f aca="false">BH31-1%</f>
        <v>0.45</v>
      </c>
      <c r="BI32" s="44" t="n">
        <f aca="false">31*24*BH32</f>
        <v>334.8</v>
      </c>
      <c r="BJ32" s="49" t="n">
        <f aca="false">14000*BI32</f>
        <v>4687200</v>
      </c>
      <c r="BK32" s="50" t="n">
        <f aca="false">BG32/BJ32*1000000</f>
        <v>12799.965864482</v>
      </c>
    </row>
    <row r="33" customFormat="false" ht="12.75" hidden="false" customHeight="false" outlineLevel="0" collapsed="false">
      <c r="A33" s="51" t="n">
        <f aca="false">A32-1%</f>
        <v>0.44</v>
      </c>
      <c r="B33" s="52" t="n">
        <v>59996</v>
      </c>
      <c r="C33" s="53" t="n">
        <f aca="false">24*31*A33</f>
        <v>327.36</v>
      </c>
      <c r="D33" s="54" t="n">
        <f aca="false">(C33*14000)</f>
        <v>4583040</v>
      </c>
      <c r="E33" s="55" t="n">
        <v>54190</v>
      </c>
      <c r="F33" s="52" t="n">
        <v>59996</v>
      </c>
      <c r="G33" s="56" t="n">
        <v>56448</v>
      </c>
      <c r="H33" s="57" t="n">
        <v>58061</v>
      </c>
      <c r="I33" s="50" t="n">
        <f aca="false">B33/D33*1000000</f>
        <v>13090.8741795839</v>
      </c>
      <c r="J33" s="58"/>
      <c r="K33" s="59" t="n">
        <v>54190</v>
      </c>
      <c r="L33" s="48" t="n">
        <f aca="false">L32-1%</f>
        <v>0.44</v>
      </c>
      <c r="M33" s="60" t="n">
        <f aca="false">24*28*L33</f>
        <v>295.68</v>
      </c>
      <c r="N33" s="61" t="n">
        <f aca="false">M33*14000</f>
        <v>4139520</v>
      </c>
      <c r="O33" s="62" t="n">
        <f aca="false">K33/N33*1000000</f>
        <v>13090.8897649969</v>
      </c>
      <c r="P33" s="63"/>
      <c r="Q33" s="59" t="n">
        <v>59996</v>
      </c>
      <c r="R33" s="48" t="n">
        <f aca="false">R32-1%</f>
        <v>0.44</v>
      </c>
      <c r="S33" s="60" t="n">
        <f aca="false">31*24*R33</f>
        <v>327.36</v>
      </c>
      <c r="T33" s="64" t="n">
        <f aca="false">14000*S33</f>
        <v>4583040</v>
      </c>
      <c r="U33" s="65" t="n">
        <f aca="false">Q33/T33*1000000</f>
        <v>13090.8741795839</v>
      </c>
      <c r="V33" s="66" t="n">
        <f aca="false">1+((U33-$U$5)/$U$5)</f>
        <v>1.63636363636364</v>
      </c>
      <c r="W33" s="34"/>
      <c r="Y33" s="51" t="n">
        <f aca="false">Y32-1%</f>
        <v>0.35</v>
      </c>
      <c r="Z33" s="52" t="n">
        <v>50803</v>
      </c>
      <c r="AA33" s="54" t="n">
        <f aca="false">24*30*Y33</f>
        <v>252</v>
      </c>
      <c r="AB33" s="61" t="n">
        <f aca="false">14000*AA33</f>
        <v>3528000</v>
      </c>
      <c r="AC33" s="52" t="n">
        <v>52497</v>
      </c>
      <c r="AD33" s="65" t="n">
        <f aca="false">Z33/AB33*1000000</f>
        <v>14399.9433106576</v>
      </c>
      <c r="AE33" s="66" t="n">
        <f aca="false">1+((AD33-$AD$5)/$AD$5)</f>
        <v>1.8</v>
      </c>
      <c r="AG33" s="51" t="n">
        <f aca="false">AG32-1%</f>
        <v>0.26</v>
      </c>
      <c r="AH33" s="67" t="n">
        <v>44997</v>
      </c>
      <c r="AI33" s="68" t="n">
        <f aca="false">24*31*AG33</f>
        <v>193.44</v>
      </c>
      <c r="AJ33" s="49" t="n">
        <f aca="false">14000*AI33</f>
        <v>2708160</v>
      </c>
      <c r="AK33" s="69" t="n">
        <v>43546</v>
      </c>
      <c r="AL33" s="50" t="n">
        <f aca="false">AH33/AJ33*1000000</f>
        <v>16615.3403048564</v>
      </c>
      <c r="AM33" s="66" t="n">
        <f aca="false">1+((AL33-$AL$5)/$AL$5)</f>
        <v>2.07692307692308</v>
      </c>
      <c r="AO33" s="39" t="n">
        <v>43546</v>
      </c>
      <c r="AP33" s="48" t="n">
        <f aca="false">AP32-1%</f>
        <v>0.26</v>
      </c>
      <c r="AQ33" s="44" t="n">
        <f aca="false">24*30*AP33</f>
        <v>187.2</v>
      </c>
      <c r="AR33" s="49" t="n">
        <f aca="false">14000*AQ33</f>
        <v>2620800</v>
      </c>
      <c r="AS33" s="50" t="n">
        <f aca="false">AO33/AR33*1000000</f>
        <v>16615.5372405373</v>
      </c>
      <c r="AU33" s="44" t="n">
        <v>52497</v>
      </c>
      <c r="AV33" s="48" t="n">
        <f aca="false">AV32-1%</f>
        <v>0.35</v>
      </c>
      <c r="AW33" s="70" t="n">
        <f aca="false">24*31*AV33</f>
        <v>260.4</v>
      </c>
      <c r="AX33" s="49" t="n">
        <f aca="false">14000*AW33</f>
        <v>3645600</v>
      </c>
      <c r="AY33" s="50" t="n">
        <f aca="false">AU33/AX33*1000000</f>
        <v>14400.0987491771</v>
      </c>
      <c r="BA33" s="39" t="n">
        <v>58061</v>
      </c>
      <c r="BB33" s="48" t="n">
        <f aca="false">BB32-1%</f>
        <v>0.44</v>
      </c>
      <c r="BC33" s="44" t="n">
        <f aca="false">24*30*BB33</f>
        <v>316.8</v>
      </c>
      <c r="BD33" s="49" t="n">
        <f aca="false">14000*BC33</f>
        <v>4435200</v>
      </c>
      <c r="BE33" s="71" t="n">
        <f aca="false">BA33/BD33*1000000</f>
        <v>13090.9541847042</v>
      </c>
      <c r="BG33" s="47" t="n">
        <v>59996</v>
      </c>
      <c r="BH33" s="48" t="n">
        <f aca="false">BH32-1%</f>
        <v>0.44</v>
      </c>
      <c r="BI33" s="44" t="n">
        <f aca="false">31*24*BH33</f>
        <v>327.36</v>
      </c>
      <c r="BJ33" s="49" t="n">
        <f aca="false">14000*BI33</f>
        <v>4583040</v>
      </c>
      <c r="BK33" s="50" t="n">
        <f aca="false">BG33/BJ33*1000000</f>
        <v>13090.8741795839</v>
      </c>
    </row>
    <row r="34" customFormat="false" ht="12.75" hidden="false" customHeight="false" outlineLevel="0" collapsed="false">
      <c r="A34" s="51" t="n">
        <f aca="false">A33-1%</f>
        <v>0.43</v>
      </c>
      <c r="B34" s="52" t="n">
        <v>59996</v>
      </c>
      <c r="C34" s="53" t="n">
        <f aca="false">24*31*A34</f>
        <v>319.92</v>
      </c>
      <c r="D34" s="54" t="n">
        <f aca="false">(C34*14000)</f>
        <v>4478880</v>
      </c>
      <c r="E34" s="55" t="n">
        <v>54190</v>
      </c>
      <c r="F34" s="52" t="n">
        <v>59996</v>
      </c>
      <c r="G34" s="56" t="n">
        <v>56448</v>
      </c>
      <c r="H34" s="57" t="n">
        <v>58061</v>
      </c>
      <c r="I34" s="50" t="n">
        <f aca="false">B34/D34*1000000</f>
        <v>13395.3131139928</v>
      </c>
      <c r="J34" s="58"/>
      <c r="K34" s="59" t="n">
        <v>54190</v>
      </c>
      <c r="L34" s="48" t="n">
        <f aca="false">L33-1%</f>
        <v>0.43</v>
      </c>
      <c r="M34" s="60" t="n">
        <f aca="false">24*28*L34</f>
        <v>288.96</v>
      </c>
      <c r="N34" s="61" t="n">
        <f aca="false">M34*14000</f>
        <v>4045440</v>
      </c>
      <c r="O34" s="62" t="n">
        <f aca="false">K34/N34*1000000</f>
        <v>13395.3290618573</v>
      </c>
      <c r="P34" s="63"/>
      <c r="Q34" s="59" t="n">
        <v>59996</v>
      </c>
      <c r="R34" s="48" t="n">
        <f aca="false">R33-1%</f>
        <v>0.43</v>
      </c>
      <c r="S34" s="60" t="n">
        <f aca="false">31*24*R34</f>
        <v>319.92</v>
      </c>
      <c r="T34" s="64" t="n">
        <f aca="false">14000*S34</f>
        <v>4478880</v>
      </c>
      <c r="U34" s="65" t="n">
        <f aca="false">Q34/T34*1000000</f>
        <v>13395.3131139928</v>
      </c>
      <c r="V34" s="66" t="n">
        <f aca="false">1+((U34-$U$5)/$U$5)</f>
        <v>1.67441860465116</v>
      </c>
      <c r="W34" s="34"/>
      <c r="Y34" s="51" t="n">
        <f aca="false">Y33-1%</f>
        <v>0.34</v>
      </c>
      <c r="Z34" s="52" t="n">
        <v>50803</v>
      </c>
      <c r="AA34" s="54" t="n">
        <f aca="false">24*30*Y34</f>
        <v>244.8</v>
      </c>
      <c r="AB34" s="61" t="n">
        <f aca="false">14000*AA34</f>
        <v>3427200</v>
      </c>
      <c r="AC34" s="52" t="n">
        <v>52497</v>
      </c>
      <c r="AD34" s="65" t="n">
        <f aca="false">Z34/AB34*1000000</f>
        <v>14823.4710550887</v>
      </c>
      <c r="AE34" s="66" t="n">
        <f aca="false">1+((AD34-$AD$5)/$AD$5)</f>
        <v>1.85294117647059</v>
      </c>
      <c r="AG34" s="51" t="n">
        <f aca="false">AG33-1%</f>
        <v>0.25</v>
      </c>
      <c r="AH34" s="67" t="n">
        <v>44997</v>
      </c>
      <c r="AI34" s="68" t="n">
        <f aca="false">24*31*AG34</f>
        <v>186</v>
      </c>
      <c r="AJ34" s="49" t="n">
        <f aca="false">14000*AI34</f>
        <v>2604000</v>
      </c>
      <c r="AK34" s="69" t="n">
        <v>43546</v>
      </c>
      <c r="AL34" s="50" t="n">
        <f aca="false">AH34/AJ34*1000000</f>
        <v>17279.9539170507</v>
      </c>
      <c r="AM34" s="66" t="n">
        <f aca="false">1+((AL34-$AL$5)/$AL$5)</f>
        <v>2.16</v>
      </c>
      <c r="AO34" s="39" t="n">
        <v>43546</v>
      </c>
      <c r="AP34" s="48" t="n">
        <f aca="false">AP33-1%</f>
        <v>0.25</v>
      </c>
      <c r="AQ34" s="44" t="n">
        <f aca="false">24*30*AP34</f>
        <v>180</v>
      </c>
      <c r="AR34" s="49" t="n">
        <f aca="false">14000*AQ34</f>
        <v>2520000</v>
      </c>
      <c r="AS34" s="50" t="n">
        <f aca="false">AO34/AR34*1000000</f>
        <v>17280.1587301587</v>
      </c>
      <c r="AU34" s="44" t="n">
        <v>52497</v>
      </c>
      <c r="AV34" s="48" t="n">
        <f aca="false">AV33-1%</f>
        <v>0.34</v>
      </c>
      <c r="AW34" s="70" t="n">
        <f aca="false">24*31*AV34</f>
        <v>252.96</v>
      </c>
      <c r="AX34" s="49" t="n">
        <f aca="false">14000*AW34</f>
        <v>3541440</v>
      </c>
      <c r="AY34" s="50" t="n">
        <f aca="false">AU34/AX34*1000000</f>
        <v>14823.6310653294</v>
      </c>
      <c r="BA34" s="39" t="n">
        <v>58061</v>
      </c>
      <c r="BB34" s="48" t="n">
        <f aca="false">BB33-1%</f>
        <v>0.43</v>
      </c>
      <c r="BC34" s="44" t="n">
        <f aca="false">24*30*BB34</f>
        <v>309.6</v>
      </c>
      <c r="BD34" s="49" t="n">
        <f aca="false">14000*BC34</f>
        <v>4334400</v>
      </c>
      <c r="BE34" s="71" t="n">
        <f aca="false">BA34/BD34*1000000</f>
        <v>13395.3949796973</v>
      </c>
      <c r="BG34" s="47" t="n">
        <v>59996</v>
      </c>
      <c r="BH34" s="48" t="n">
        <f aca="false">BH33-1%</f>
        <v>0.43</v>
      </c>
      <c r="BI34" s="44" t="n">
        <f aca="false">31*24*BH34</f>
        <v>319.92</v>
      </c>
      <c r="BJ34" s="49" t="n">
        <f aca="false">14000*BI34</f>
        <v>4478880</v>
      </c>
      <c r="BK34" s="50" t="n">
        <f aca="false">BG34/BJ34*1000000</f>
        <v>13395.3131139928</v>
      </c>
    </row>
    <row r="35" customFormat="false" ht="12.75" hidden="false" customHeight="false" outlineLevel="0" collapsed="false">
      <c r="A35" s="51" t="n">
        <f aca="false">A34-1%</f>
        <v>0.42</v>
      </c>
      <c r="B35" s="52" t="n">
        <v>59996</v>
      </c>
      <c r="C35" s="53" t="n">
        <f aca="false">24*31*A35</f>
        <v>312.48</v>
      </c>
      <c r="D35" s="54" t="n">
        <f aca="false">(C35*14000)</f>
        <v>4374720</v>
      </c>
      <c r="E35" s="55" t="n">
        <v>54190</v>
      </c>
      <c r="F35" s="52" t="n">
        <v>59996</v>
      </c>
      <c r="G35" s="56" t="n">
        <v>56448</v>
      </c>
      <c r="H35" s="57" t="n">
        <v>58061</v>
      </c>
      <c r="I35" s="50" t="n">
        <f aca="false">B35/D35*1000000</f>
        <v>13714.2491405164</v>
      </c>
      <c r="J35" s="58"/>
      <c r="K35" s="59" t="n">
        <v>54190</v>
      </c>
      <c r="L35" s="48" t="n">
        <f aca="false">L34-1%</f>
        <v>0.42</v>
      </c>
      <c r="M35" s="60" t="n">
        <f aca="false">24*28*L35</f>
        <v>282.24</v>
      </c>
      <c r="N35" s="61" t="n">
        <f aca="false">M35*14000</f>
        <v>3951360</v>
      </c>
      <c r="O35" s="62" t="n">
        <f aca="false">K35/N35*1000000</f>
        <v>13714.265468092</v>
      </c>
      <c r="P35" s="63"/>
      <c r="Q35" s="59" t="n">
        <v>59996</v>
      </c>
      <c r="R35" s="48" t="n">
        <f aca="false">R34-1%</f>
        <v>0.42</v>
      </c>
      <c r="S35" s="60" t="n">
        <f aca="false">31*24*R35</f>
        <v>312.48</v>
      </c>
      <c r="T35" s="64" t="n">
        <f aca="false">14000*S35</f>
        <v>4374720</v>
      </c>
      <c r="U35" s="65" t="n">
        <f aca="false">Q35/T35*1000000</f>
        <v>13714.2491405164</v>
      </c>
      <c r="V35" s="66" t="n">
        <f aca="false">1+((U35-$U$5)/$U$5)</f>
        <v>1.71428571428571</v>
      </c>
      <c r="W35" s="34"/>
      <c r="Y35" s="51" t="n">
        <f aca="false">Y34-1%</f>
        <v>0.33</v>
      </c>
      <c r="Z35" s="52" t="n">
        <v>50803</v>
      </c>
      <c r="AA35" s="54" t="n">
        <f aca="false">24*30*Y35</f>
        <v>237.6</v>
      </c>
      <c r="AB35" s="61" t="n">
        <f aca="false">14000*AA35</f>
        <v>3326400</v>
      </c>
      <c r="AC35" s="52" t="n">
        <v>52497</v>
      </c>
      <c r="AD35" s="65" t="n">
        <f aca="false">Z35/AB35*1000000</f>
        <v>15272.6671476672</v>
      </c>
      <c r="AE35" s="66" t="n">
        <f aca="false">1+((AD35-$AD$5)/$AD$5)</f>
        <v>1.90909090909091</v>
      </c>
      <c r="AG35" s="51" t="n">
        <f aca="false">AG34-1%</f>
        <v>0.24</v>
      </c>
      <c r="AH35" s="67" t="n">
        <v>44997</v>
      </c>
      <c r="AI35" s="68" t="n">
        <f aca="false">24*31*AG35</f>
        <v>178.56</v>
      </c>
      <c r="AJ35" s="49" t="n">
        <f aca="false">14000*AI35</f>
        <v>2499840</v>
      </c>
      <c r="AK35" s="69" t="n">
        <v>43546</v>
      </c>
      <c r="AL35" s="50" t="n">
        <f aca="false">AH35/AJ35*1000000</f>
        <v>17999.9519969278</v>
      </c>
      <c r="AM35" s="66" t="n">
        <f aca="false">1+((AL35-$AL$5)/$AL$5)</f>
        <v>2.25</v>
      </c>
      <c r="AO35" s="39" t="n">
        <v>43546</v>
      </c>
      <c r="AP35" s="48" t="n">
        <f aca="false">AP34-1%</f>
        <v>0.24</v>
      </c>
      <c r="AQ35" s="44" t="n">
        <f aca="false">24*30*AP35</f>
        <v>172.8</v>
      </c>
      <c r="AR35" s="49" t="n">
        <f aca="false">14000*AQ35</f>
        <v>2419200</v>
      </c>
      <c r="AS35" s="50" t="n">
        <f aca="false">AO35/AR35*1000000</f>
        <v>18000.1653439154</v>
      </c>
      <c r="AU35" s="44" t="n">
        <v>52497</v>
      </c>
      <c r="AV35" s="48" t="n">
        <f aca="false">AV34-1%</f>
        <v>0.33</v>
      </c>
      <c r="AW35" s="70" t="n">
        <f aca="false">24*31*AV35</f>
        <v>245.52</v>
      </c>
      <c r="AX35" s="49" t="n">
        <f aca="false">14000*AW35</f>
        <v>3437280</v>
      </c>
      <c r="AY35" s="50" t="n">
        <f aca="false">AU35/AX35*1000000</f>
        <v>15272.832006703</v>
      </c>
      <c r="BA35" s="39" t="n">
        <v>58061</v>
      </c>
      <c r="BB35" s="48" t="n">
        <f aca="false">BB34-1%</f>
        <v>0.42</v>
      </c>
      <c r="BC35" s="44" t="n">
        <f aca="false">24*30*BB35</f>
        <v>302.4</v>
      </c>
      <c r="BD35" s="49" t="n">
        <f aca="false">14000*BC35</f>
        <v>4233600</v>
      </c>
      <c r="BE35" s="71" t="n">
        <f aca="false">BA35/BD35*1000000</f>
        <v>13714.3329554044</v>
      </c>
      <c r="BG35" s="47" t="n">
        <v>59996</v>
      </c>
      <c r="BH35" s="48" t="n">
        <f aca="false">BH34-1%</f>
        <v>0.42</v>
      </c>
      <c r="BI35" s="44" t="n">
        <f aca="false">31*24*BH35</f>
        <v>312.48</v>
      </c>
      <c r="BJ35" s="49" t="n">
        <f aca="false">14000*BI35</f>
        <v>4374720</v>
      </c>
      <c r="BK35" s="50" t="n">
        <f aca="false">BG35/BJ35*1000000</f>
        <v>13714.2491405164</v>
      </c>
    </row>
    <row r="36" customFormat="false" ht="12.75" hidden="false" customHeight="false" outlineLevel="0" collapsed="false">
      <c r="A36" s="51" t="n">
        <f aca="false">A35-1%</f>
        <v>0.41</v>
      </c>
      <c r="B36" s="52" t="n">
        <v>59996</v>
      </c>
      <c r="C36" s="53" t="n">
        <f aca="false">24*31*A36</f>
        <v>305.04</v>
      </c>
      <c r="D36" s="54" t="n">
        <f aca="false">(C36*14000)</f>
        <v>4270560</v>
      </c>
      <c r="E36" s="55" t="n">
        <v>54190</v>
      </c>
      <c r="F36" s="52" t="n">
        <v>59996</v>
      </c>
      <c r="G36" s="56" t="n">
        <v>56448</v>
      </c>
      <c r="H36" s="57" t="n">
        <v>58061</v>
      </c>
      <c r="I36" s="50" t="n">
        <f aca="false">B36/D36*1000000</f>
        <v>14048.7430219924</v>
      </c>
      <c r="J36" s="58"/>
      <c r="K36" s="59" t="n">
        <v>54190</v>
      </c>
      <c r="L36" s="48" t="n">
        <f aca="false">L35-1%</f>
        <v>0.41</v>
      </c>
      <c r="M36" s="60" t="n">
        <f aca="false">24*28*L36</f>
        <v>275.52</v>
      </c>
      <c r="N36" s="61" t="n">
        <f aca="false">M36*14000</f>
        <v>3857280</v>
      </c>
      <c r="O36" s="62" t="n">
        <f aca="false">K36/N36*1000000</f>
        <v>14048.7597478016</v>
      </c>
      <c r="P36" s="63"/>
      <c r="Q36" s="59" t="n">
        <v>59996</v>
      </c>
      <c r="R36" s="48" t="n">
        <f aca="false">R35-1%</f>
        <v>0.41</v>
      </c>
      <c r="S36" s="60" t="n">
        <f aca="false">31*24*R36</f>
        <v>305.04</v>
      </c>
      <c r="T36" s="64" t="n">
        <f aca="false">14000*S36</f>
        <v>4270560</v>
      </c>
      <c r="U36" s="65" t="n">
        <f aca="false">Q36/T36*1000000</f>
        <v>14048.7430219924</v>
      </c>
      <c r="V36" s="66" t="n">
        <f aca="false">1+((U36-$U$5)/$U$5)</f>
        <v>1.75609756097561</v>
      </c>
      <c r="W36" s="34"/>
      <c r="Y36" s="51" t="n">
        <f aca="false">Y35-1%</f>
        <v>0.32</v>
      </c>
      <c r="Z36" s="52" t="n">
        <v>50803</v>
      </c>
      <c r="AA36" s="54" t="n">
        <f aca="false">24*30*Y36</f>
        <v>230.4</v>
      </c>
      <c r="AB36" s="61" t="n">
        <f aca="false">14000*AA36</f>
        <v>3225600</v>
      </c>
      <c r="AC36" s="52" t="n">
        <v>52497</v>
      </c>
      <c r="AD36" s="65" t="n">
        <f aca="false">Z36/AB36*1000000</f>
        <v>15749.9379960318</v>
      </c>
      <c r="AE36" s="66" t="n">
        <f aca="false">1+((AD36-$AD$5)/$AD$5)</f>
        <v>1.96875</v>
      </c>
      <c r="AG36" s="51" t="n">
        <f aca="false">AG35-1%</f>
        <v>0.23</v>
      </c>
      <c r="AH36" s="67" t="n">
        <v>44997</v>
      </c>
      <c r="AI36" s="68" t="n">
        <f aca="false">24*31*AG36</f>
        <v>171.12</v>
      </c>
      <c r="AJ36" s="49" t="n">
        <f aca="false">14000*AI36</f>
        <v>2395680</v>
      </c>
      <c r="AK36" s="69" t="n">
        <v>43546</v>
      </c>
      <c r="AL36" s="50" t="n">
        <f aca="false">AH36/AJ36*1000000</f>
        <v>18782.5586054899</v>
      </c>
      <c r="AM36" s="66" t="n">
        <f aca="false">1+((AL36-$AL$5)/$AL$5)</f>
        <v>2.34782608695652</v>
      </c>
      <c r="AO36" s="39" t="n">
        <v>43546</v>
      </c>
      <c r="AP36" s="48" t="n">
        <f aca="false">AP35-1%</f>
        <v>0.23</v>
      </c>
      <c r="AQ36" s="44" t="n">
        <f aca="false">24*30*AP36</f>
        <v>165.6</v>
      </c>
      <c r="AR36" s="49" t="n">
        <f aca="false">14000*AQ36</f>
        <v>2318400</v>
      </c>
      <c r="AS36" s="50" t="n">
        <f aca="false">AO36/AR36*1000000</f>
        <v>18782.7812284334</v>
      </c>
      <c r="AU36" s="44" t="n">
        <v>52497</v>
      </c>
      <c r="AV36" s="48" t="n">
        <f aca="false">AV35-1%</f>
        <v>0.32</v>
      </c>
      <c r="AW36" s="70" t="n">
        <f aca="false">24*31*AV36</f>
        <v>238.08</v>
      </c>
      <c r="AX36" s="49" t="n">
        <f aca="false">14000*AW36</f>
        <v>3333120</v>
      </c>
      <c r="AY36" s="50" t="n">
        <f aca="false">AU36/AX36*1000000</f>
        <v>15750.1080069125</v>
      </c>
      <c r="BA36" s="39" t="n">
        <v>58061</v>
      </c>
      <c r="BB36" s="48" t="n">
        <f aca="false">BB35-1%</f>
        <v>0.41</v>
      </c>
      <c r="BC36" s="44" t="n">
        <f aca="false">24*30*BB36</f>
        <v>295.2</v>
      </c>
      <c r="BD36" s="49" t="n">
        <f aca="false">14000*BC36</f>
        <v>4132800</v>
      </c>
      <c r="BE36" s="71" t="n">
        <f aca="false">BA36/BD36*1000000</f>
        <v>14048.828881146</v>
      </c>
      <c r="BG36" s="47" t="n">
        <v>59996</v>
      </c>
      <c r="BH36" s="48" t="n">
        <f aca="false">BH35-1%</f>
        <v>0.41</v>
      </c>
      <c r="BI36" s="44" t="n">
        <f aca="false">31*24*BH36</f>
        <v>305.04</v>
      </c>
      <c r="BJ36" s="49" t="n">
        <f aca="false">14000*BI36</f>
        <v>4270560</v>
      </c>
      <c r="BK36" s="50" t="n">
        <f aca="false">BG36/BJ36*1000000</f>
        <v>14048.7430219924</v>
      </c>
    </row>
    <row r="37" customFormat="false" ht="12.75" hidden="false" customHeight="false" outlineLevel="0" collapsed="false">
      <c r="A37" s="51" t="n">
        <f aca="false">A36-1%</f>
        <v>0.4</v>
      </c>
      <c r="B37" s="52" t="n">
        <v>59996</v>
      </c>
      <c r="C37" s="53" t="n">
        <f aca="false">24*31*A37</f>
        <v>297.6</v>
      </c>
      <c r="D37" s="54" t="n">
        <f aca="false">(C37*14000)</f>
        <v>4166400</v>
      </c>
      <c r="E37" s="55" t="n">
        <v>54190</v>
      </c>
      <c r="F37" s="52" t="n">
        <v>59996</v>
      </c>
      <c r="G37" s="56" t="n">
        <v>56448</v>
      </c>
      <c r="H37" s="57" t="n">
        <v>58061</v>
      </c>
      <c r="I37" s="50" t="n">
        <f aca="false">B37/D37*1000000</f>
        <v>14399.9615975423</v>
      </c>
      <c r="J37" s="58"/>
      <c r="K37" s="59" t="n">
        <v>54190</v>
      </c>
      <c r="L37" s="48" t="n">
        <f aca="false">L36-1%</f>
        <v>0.4</v>
      </c>
      <c r="M37" s="60" t="n">
        <f aca="false">24*28*L37</f>
        <v>268.8</v>
      </c>
      <c r="N37" s="61" t="n">
        <f aca="false">M37*14000</f>
        <v>3763200</v>
      </c>
      <c r="O37" s="62" t="n">
        <f aca="false">K37/N37*1000000</f>
        <v>14399.9787414966</v>
      </c>
      <c r="P37" s="63"/>
      <c r="Q37" s="59" t="n">
        <v>59996</v>
      </c>
      <c r="R37" s="48" t="n">
        <f aca="false">R36-1%</f>
        <v>0.4</v>
      </c>
      <c r="S37" s="60" t="n">
        <f aca="false">31*24*R37</f>
        <v>297.6</v>
      </c>
      <c r="T37" s="64" t="n">
        <f aca="false">14000*S37</f>
        <v>4166400</v>
      </c>
      <c r="U37" s="65" t="n">
        <f aca="false">Q37/T37*1000000</f>
        <v>14399.9615975423</v>
      </c>
      <c r="V37" s="66" t="n">
        <f aca="false">1+((U37-$U$5)/$U$5)</f>
        <v>1.8</v>
      </c>
      <c r="W37" s="34"/>
      <c r="Y37" s="51" t="n">
        <f aca="false">Y36-1%</f>
        <v>0.31</v>
      </c>
      <c r="Z37" s="52" t="n">
        <v>50803</v>
      </c>
      <c r="AA37" s="54" t="n">
        <f aca="false">24*30*Y37</f>
        <v>223.2</v>
      </c>
      <c r="AB37" s="61" t="n">
        <f aca="false">14000*AA37</f>
        <v>3124800</v>
      </c>
      <c r="AC37" s="52" t="n">
        <v>52497</v>
      </c>
      <c r="AD37" s="65" t="n">
        <f aca="false">Z37/AB37*1000000</f>
        <v>16258.0005120328</v>
      </c>
      <c r="AE37" s="66" t="n">
        <f aca="false">1+((AD37-$AD$5)/$AD$5)</f>
        <v>2.03225806451613</v>
      </c>
      <c r="AG37" s="51" t="n">
        <f aca="false">AG36-1%</f>
        <v>0.22</v>
      </c>
      <c r="AH37" s="67" t="n">
        <v>44997</v>
      </c>
      <c r="AI37" s="68" t="n">
        <f aca="false">24*31*AG37</f>
        <v>163.68</v>
      </c>
      <c r="AJ37" s="49" t="n">
        <f aca="false">14000*AI37</f>
        <v>2291520</v>
      </c>
      <c r="AK37" s="69" t="n">
        <v>43546</v>
      </c>
      <c r="AL37" s="50" t="n">
        <f aca="false">AH37/AJ37*1000000</f>
        <v>19636.3112693758</v>
      </c>
      <c r="AM37" s="66" t="n">
        <f aca="false">1+((AL37-$AL$5)/$AL$5)</f>
        <v>2.45454545454546</v>
      </c>
      <c r="AO37" s="39" t="n">
        <v>43546</v>
      </c>
      <c r="AP37" s="48" t="n">
        <f aca="false">AP36-1%</f>
        <v>0.22</v>
      </c>
      <c r="AQ37" s="44" t="n">
        <f aca="false">24*30*AP37</f>
        <v>158.4</v>
      </c>
      <c r="AR37" s="49" t="n">
        <f aca="false">14000*AQ37</f>
        <v>2217600</v>
      </c>
      <c r="AS37" s="50" t="n">
        <f aca="false">AO37/AR37*1000000</f>
        <v>19636.544011544</v>
      </c>
      <c r="AU37" s="44" t="n">
        <v>52497</v>
      </c>
      <c r="AV37" s="48" t="n">
        <f aca="false">AV36-1%</f>
        <v>0.31</v>
      </c>
      <c r="AW37" s="70" t="n">
        <f aca="false">24*31*AV37</f>
        <v>230.64</v>
      </c>
      <c r="AX37" s="49" t="n">
        <f aca="false">14000*AW37</f>
        <v>3228960</v>
      </c>
      <c r="AY37" s="50" t="n">
        <f aca="false">AU37/AX37*1000000</f>
        <v>16258.1760071354</v>
      </c>
      <c r="BA37" s="39" t="n">
        <v>58061</v>
      </c>
      <c r="BB37" s="48" t="n">
        <f aca="false">BB36-1%</f>
        <v>0.4</v>
      </c>
      <c r="BC37" s="44" t="n">
        <f aca="false">24*30*BB37</f>
        <v>288</v>
      </c>
      <c r="BD37" s="49" t="n">
        <f aca="false">14000*BC37</f>
        <v>4032000</v>
      </c>
      <c r="BE37" s="71" t="n">
        <f aca="false">BA37/BD37*1000000</f>
        <v>14400.0496031746</v>
      </c>
      <c r="BG37" s="47" t="n">
        <v>59996</v>
      </c>
      <c r="BH37" s="48" t="n">
        <f aca="false">BH36-1%</f>
        <v>0.4</v>
      </c>
      <c r="BI37" s="44" t="n">
        <f aca="false">31*24*BH37</f>
        <v>297.6</v>
      </c>
      <c r="BJ37" s="49" t="n">
        <f aca="false">14000*BI37</f>
        <v>4166400</v>
      </c>
      <c r="BK37" s="50" t="n">
        <f aca="false">BG37/BJ37*1000000</f>
        <v>14399.9615975423</v>
      </c>
    </row>
    <row r="38" customFormat="false" ht="12.75" hidden="false" customHeight="false" outlineLevel="0" collapsed="false">
      <c r="A38" s="51" t="n">
        <f aca="false">A37-1%</f>
        <v>0.39</v>
      </c>
      <c r="B38" s="52" t="n">
        <v>59996</v>
      </c>
      <c r="C38" s="53" t="n">
        <f aca="false">24*31*A38</f>
        <v>290.16</v>
      </c>
      <c r="D38" s="54" t="n">
        <f aca="false">(C38*14000)</f>
        <v>4062240</v>
      </c>
      <c r="E38" s="55" t="n">
        <v>54190</v>
      </c>
      <c r="F38" s="52" t="n">
        <v>59996</v>
      </c>
      <c r="G38" s="56" t="n">
        <v>56448</v>
      </c>
      <c r="H38" s="57" t="n">
        <v>58061</v>
      </c>
      <c r="I38" s="50" t="n">
        <f aca="false">B38/D38*1000000</f>
        <v>14769.1913820946</v>
      </c>
      <c r="J38" s="58"/>
      <c r="K38" s="59" t="n">
        <v>54190</v>
      </c>
      <c r="L38" s="48" t="n">
        <f aca="false">L37-1%</f>
        <v>0.39</v>
      </c>
      <c r="M38" s="60" t="n">
        <f aca="false">24*28*L38</f>
        <v>262.08</v>
      </c>
      <c r="N38" s="61" t="n">
        <f aca="false">M38*14000</f>
        <v>3669120</v>
      </c>
      <c r="O38" s="62" t="n">
        <f aca="false">K38/N38*1000000</f>
        <v>14769.2089656375</v>
      </c>
      <c r="P38" s="63"/>
      <c r="Q38" s="59" t="n">
        <v>59996</v>
      </c>
      <c r="R38" s="48" t="n">
        <f aca="false">R37-1%</f>
        <v>0.39</v>
      </c>
      <c r="S38" s="60" t="n">
        <f aca="false">31*24*R38</f>
        <v>290.16</v>
      </c>
      <c r="T38" s="64" t="n">
        <f aca="false">14000*S38</f>
        <v>4062240</v>
      </c>
      <c r="U38" s="65" t="n">
        <f aca="false">Q38/T38*1000000</f>
        <v>14769.1913820946</v>
      </c>
      <c r="V38" s="66" t="n">
        <f aca="false">1+((U38-$U$5)/$U$5)</f>
        <v>1.84615384615385</v>
      </c>
      <c r="W38" s="34"/>
      <c r="Y38" s="51" t="n">
        <f aca="false">Y37-1%</f>
        <v>0.3</v>
      </c>
      <c r="Z38" s="52" t="n">
        <v>50803</v>
      </c>
      <c r="AA38" s="54" t="n">
        <f aca="false">24*30*Y38</f>
        <v>216</v>
      </c>
      <c r="AB38" s="61" t="n">
        <f aca="false">14000*AA38</f>
        <v>3024000</v>
      </c>
      <c r="AC38" s="52" t="n">
        <v>52497</v>
      </c>
      <c r="AD38" s="65" t="n">
        <f aca="false">Z38/AB38*1000000</f>
        <v>16799.9338624339</v>
      </c>
      <c r="AE38" s="66" t="n">
        <f aca="false">1+((AD38-$AD$5)/$AD$5)</f>
        <v>2.1</v>
      </c>
      <c r="AG38" s="51" t="n">
        <f aca="false">AG37-1%</f>
        <v>0.21</v>
      </c>
      <c r="AH38" s="67" t="n">
        <v>44997</v>
      </c>
      <c r="AI38" s="68" t="n">
        <f aca="false">24*31*AG38</f>
        <v>156.24</v>
      </c>
      <c r="AJ38" s="49" t="n">
        <f aca="false">14000*AI38</f>
        <v>2187360</v>
      </c>
      <c r="AK38" s="69" t="n">
        <v>43546</v>
      </c>
      <c r="AL38" s="50" t="n">
        <f aca="false">AH38/AJ38*1000000</f>
        <v>20571.3737107747</v>
      </c>
      <c r="AM38" s="66" t="n">
        <f aca="false">1+((AL38-$AL$5)/$AL$5)</f>
        <v>2.57142857142857</v>
      </c>
      <c r="AO38" s="39" t="n">
        <v>43546</v>
      </c>
      <c r="AP38" s="48" t="n">
        <f aca="false">AP37-1%</f>
        <v>0.21</v>
      </c>
      <c r="AQ38" s="44" t="n">
        <f aca="false">24*30*AP38</f>
        <v>151.2</v>
      </c>
      <c r="AR38" s="49" t="n">
        <f aca="false">14000*AQ38</f>
        <v>2116800</v>
      </c>
      <c r="AS38" s="50" t="n">
        <f aca="false">AO38/AR38*1000000</f>
        <v>20571.6175359033</v>
      </c>
      <c r="AU38" s="44" t="n">
        <v>52497</v>
      </c>
      <c r="AV38" s="48" t="n">
        <f aca="false">AV37-1%</f>
        <v>0.3</v>
      </c>
      <c r="AW38" s="70" t="n">
        <f aca="false">24*31*AV38</f>
        <v>223.2</v>
      </c>
      <c r="AX38" s="49" t="n">
        <f aca="false">14000*AW38</f>
        <v>3124800</v>
      </c>
      <c r="AY38" s="50" t="n">
        <f aca="false">AU38/AX38*1000000</f>
        <v>16800.1152073733</v>
      </c>
      <c r="BA38" s="39" t="n">
        <v>58061</v>
      </c>
      <c r="BB38" s="48" t="n">
        <f aca="false">BB37-1%</f>
        <v>0.39</v>
      </c>
      <c r="BC38" s="44" t="n">
        <f aca="false">24*30*BB38</f>
        <v>280.8</v>
      </c>
      <c r="BD38" s="49" t="n">
        <f aca="false">14000*BC38</f>
        <v>3931200</v>
      </c>
      <c r="BE38" s="71" t="n">
        <f aca="false">BA38/BD38*1000000</f>
        <v>14769.2816442817</v>
      </c>
      <c r="BG38" s="47" t="n">
        <v>59996</v>
      </c>
      <c r="BH38" s="48" t="n">
        <f aca="false">BH37-1%</f>
        <v>0.39</v>
      </c>
      <c r="BI38" s="44" t="n">
        <f aca="false">31*24*BH38</f>
        <v>290.16</v>
      </c>
      <c r="BJ38" s="49" t="n">
        <f aca="false">14000*BI38</f>
        <v>4062240</v>
      </c>
      <c r="BK38" s="50" t="n">
        <f aca="false">BG38/BJ38*1000000</f>
        <v>14769.1913820946</v>
      </c>
    </row>
    <row r="39" customFormat="false" ht="12.75" hidden="false" customHeight="false" outlineLevel="0" collapsed="false">
      <c r="A39" s="51" t="n">
        <f aca="false">A38-1%</f>
        <v>0.38</v>
      </c>
      <c r="B39" s="52" t="n">
        <v>59996</v>
      </c>
      <c r="C39" s="53" t="n">
        <f aca="false">24*31*A39</f>
        <v>282.72</v>
      </c>
      <c r="D39" s="54" t="n">
        <f aca="false">(C39*14000)</f>
        <v>3958080</v>
      </c>
      <c r="E39" s="55" t="n">
        <v>54190</v>
      </c>
      <c r="F39" s="52" t="n">
        <v>59996</v>
      </c>
      <c r="G39" s="56" t="n">
        <v>56448</v>
      </c>
      <c r="H39" s="57" t="n">
        <v>58061</v>
      </c>
      <c r="I39" s="50" t="n">
        <f aca="false">B39/D39*1000000</f>
        <v>15157.8543132024</v>
      </c>
      <c r="J39" s="58"/>
      <c r="K39" s="59" t="n">
        <v>54190</v>
      </c>
      <c r="L39" s="48" t="n">
        <f aca="false">L38-1%</f>
        <v>0.38</v>
      </c>
      <c r="M39" s="60" t="n">
        <f aca="false">24*28*L39</f>
        <v>255.36</v>
      </c>
      <c r="N39" s="61" t="n">
        <f aca="false">M39*14000</f>
        <v>3575040</v>
      </c>
      <c r="O39" s="62" t="n">
        <f aca="false">K39/N39*1000000</f>
        <v>15157.8723594701</v>
      </c>
      <c r="P39" s="63"/>
      <c r="Q39" s="59" t="n">
        <v>59996</v>
      </c>
      <c r="R39" s="48" t="n">
        <f aca="false">R38-1%</f>
        <v>0.38</v>
      </c>
      <c r="S39" s="60" t="n">
        <f aca="false">31*24*R39</f>
        <v>282.72</v>
      </c>
      <c r="T39" s="64" t="n">
        <f aca="false">14000*S39</f>
        <v>3958080</v>
      </c>
      <c r="U39" s="65" t="n">
        <f aca="false">Q39/T39*1000000</f>
        <v>15157.8543132024</v>
      </c>
      <c r="V39" s="66" t="n">
        <f aca="false">1+((U39-$U$5)/$U$5)</f>
        <v>1.89473684210526</v>
      </c>
      <c r="W39" s="34"/>
      <c r="Y39" s="51" t="n">
        <f aca="false">Y38-1%</f>
        <v>0.29</v>
      </c>
      <c r="Z39" s="52" t="n">
        <v>50803</v>
      </c>
      <c r="AA39" s="54" t="n">
        <f aca="false">24*30*Y39</f>
        <v>208.8</v>
      </c>
      <c r="AB39" s="61" t="n">
        <f aca="false">14000*AA39</f>
        <v>2923200</v>
      </c>
      <c r="AC39" s="52" t="n">
        <v>52497</v>
      </c>
      <c r="AD39" s="65" t="n">
        <f aca="false">Z39/AB39*1000000</f>
        <v>17379.2419266557</v>
      </c>
      <c r="AE39" s="66" t="n">
        <f aca="false">1+((AD39-$AD$5)/$AD$5)</f>
        <v>2.17241379310345</v>
      </c>
      <c r="AG39" s="51" t="n">
        <f aca="false">AG38-1%</f>
        <v>0.2</v>
      </c>
      <c r="AH39" s="67" t="n">
        <v>44997</v>
      </c>
      <c r="AI39" s="68" t="n">
        <f aca="false">24*31*AG39</f>
        <v>148.8</v>
      </c>
      <c r="AJ39" s="49" t="n">
        <f aca="false">14000*AI39</f>
        <v>2083200</v>
      </c>
      <c r="AK39" s="69" t="n">
        <v>43546</v>
      </c>
      <c r="AL39" s="50" t="n">
        <f aca="false">AH39/AJ39*1000000</f>
        <v>21599.9423963134</v>
      </c>
      <c r="AM39" s="66" t="n">
        <f aca="false">1+((AL39-$AL$5)/$AL$5)</f>
        <v>2.7</v>
      </c>
      <c r="AO39" s="39" t="n">
        <v>43546</v>
      </c>
      <c r="AP39" s="48" t="n">
        <f aca="false">AP38-1%</f>
        <v>0.2</v>
      </c>
      <c r="AQ39" s="44" t="n">
        <f aca="false">24*30*AP39</f>
        <v>144</v>
      </c>
      <c r="AR39" s="49" t="n">
        <f aca="false">14000*AQ39</f>
        <v>2016000</v>
      </c>
      <c r="AS39" s="50" t="n">
        <f aca="false">AO39/AR39*1000000</f>
        <v>21600.1984126984</v>
      </c>
      <c r="AU39" s="44" t="n">
        <v>52497</v>
      </c>
      <c r="AV39" s="48" t="n">
        <f aca="false">AV38-1%</f>
        <v>0.29</v>
      </c>
      <c r="AW39" s="70" t="n">
        <f aca="false">24*31*AV39</f>
        <v>215.76</v>
      </c>
      <c r="AX39" s="49" t="n">
        <f aca="false">14000*AW39</f>
        <v>3020640</v>
      </c>
      <c r="AY39" s="50" t="n">
        <f aca="false">AU39/AX39*1000000</f>
        <v>17379.4295248689</v>
      </c>
      <c r="BA39" s="39" t="n">
        <v>58061</v>
      </c>
      <c r="BB39" s="48" t="n">
        <f aca="false">BB38-1%</f>
        <v>0.38</v>
      </c>
      <c r="BC39" s="44" t="n">
        <f aca="false">24*30*BB39</f>
        <v>273.6</v>
      </c>
      <c r="BD39" s="49" t="n">
        <f aca="false">14000*BC39</f>
        <v>3830400</v>
      </c>
      <c r="BE39" s="71" t="n">
        <f aca="false">BA39/BD39*1000000</f>
        <v>15157.9469507101</v>
      </c>
      <c r="BG39" s="47" t="n">
        <v>59996</v>
      </c>
      <c r="BH39" s="48" t="n">
        <f aca="false">BH38-1%</f>
        <v>0.38</v>
      </c>
      <c r="BI39" s="44" t="n">
        <f aca="false">31*24*BH39</f>
        <v>282.72</v>
      </c>
      <c r="BJ39" s="49" t="n">
        <f aca="false">14000*BI39</f>
        <v>3958080</v>
      </c>
      <c r="BK39" s="50" t="n">
        <f aca="false">BG39/BJ39*1000000</f>
        <v>15157.8543132024</v>
      </c>
    </row>
    <row r="40" customFormat="false" ht="12.75" hidden="false" customHeight="false" outlineLevel="0" collapsed="false">
      <c r="A40" s="51" t="n">
        <f aca="false">A39-1%</f>
        <v>0.37</v>
      </c>
      <c r="B40" s="52" t="n">
        <v>59996</v>
      </c>
      <c r="C40" s="53" t="n">
        <f aca="false">24*31*A40</f>
        <v>275.28</v>
      </c>
      <c r="D40" s="54" t="n">
        <f aca="false">(C40*14000)</f>
        <v>3853920</v>
      </c>
      <c r="E40" s="55" t="n">
        <v>54190</v>
      </c>
      <c r="F40" s="52" t="n">
        <v>59996</v>
      </c>
      <c r="G40" s="56" t="n">
        <v>56448</v>
      </c>
      <c r="H40" s="57" t="n">
        <v>58061</v>
      </c>
      <c r="I40" s="50" t="n">
        <f aca="false">B40/D40*1000000</f>
        <v>15567.526051397</v>
      </c>
      <c r="J40" s="58"/>
      <c r="K40" s="59" t="n">
        <v>54190</v>
      </c>
      <c r="L40" s="48" t="n">
        <f aca="false">L39-1%</f>
        <v>0.37</v>
      </c>
      <c r="M40" s="60" t="n">
        <f aca="false">24*28*L40</f>
        <v>248.64</v>
      </c>
      <c r="N40" s="61" t="n">
        <f aca="false">M40*14000</f>
        <v>3480960</v>
      </c>
      <c r="O40" s="62" t="n">
        <f aca="false">K40/N40*1000000</f>
        <v>15567.5445854017</v>
      </c>
      <c r="P40" s="63"/>
      <c r="Q40" s="59" t="n">
        <v>59996</v>
      </c>
      <c r="R40" s="48" t="n">
        <f aca="false">R39-1%</f>
        <v>0.37</v>
      </c>
      <c r="S40" s="60" t="n">
        <f aca="false">31*24*R40</f>
        <v>275.28</v>
      </c>
      <c r="T40" s="64" t="n">
        <f aca="false">14000*S40</f>
        <v>3853920</v>
      </c>
      <c r="U40" s="65" t="n">
        <f aca="false">Q40/T40*1000000</f>
        <v>15567.526051397</v>
      </c>
      <c r="V40" s="66" t="n">
        <f aca="false">1+((U40-$U$5)/$U$5)</f>
        <v>1.94594594594595</v>
      </c>
      <c r="W40" s="34"/>
      <c r="Y40" s="51" t="n">
        <f aca="false">Y39-1%</f>
        <v>0.28</v>
      </c>
      <c r="Z40" s="52" t="n">
        <v>50803</v>
      </c>
      <c r="AA40" s="54" t="n">
        <f aca="false">24*30*Y40</f>
        <v>201.6</v>
      </c>
      <c r="AB40" s="61" t="n">
        <f aca="false">14000*AA40</f>
        <v>2822400</v>
      </c>
      <c r="AC40" s="52" t="n">
        <v>52497</v>
      </c>
      <c r="AD40" s="65" t="n">
        <f aca="false">Z40/AB40*1000000</f>
        <v>17999.929138322</v>
      </c>
      <c r="AE40" s="66" t="n">
        <f aca="false">1+((AD40-$AD$5)/$AD$5)</f>
        <v>2.25</v>
      </c>
      <c r="AG40" s="51" t="n">
        <f aca="false">AG39-1%</f>
        <v>0.19</v>
      </c>
      <c r="AH40" s="67" t="n">
        <v>44997</v>
      </c>
      <c r="AI40" s="68" t="n">
        <f aca="false">24*31*AG40</f>
        <v>141.36</v>
      </c>
      <c r="AJ40" s="49" t="n">
        <f aca="false">14000*AI40</f>
        <v>1979040</v>
      </c>
      <c r="AK40" s="69" t="n">
        <v>43546</v>
      </c>
      <c r="AL40" s="50" t="n">
        <f aca="false">AH40/AJ40*1000000</f>
        <v>22736.7814698036</v>
      </c>
      <c r="AM40" s="66" t="n">
        <f aca="false">1+((AL40-$AL$5)/$AL$5)</f>
        <v>2.8421052631579</v>
      </c>
      <c r="AO40" s="39" t="n">
        <v>43546</v>
      </c>
      <c r="AP40" s="48" t="n">
        <f aca="false">AP39-1%</f>
        <v>0.19</v>
      </c>
      <c r="AQ40" s="44" t="n">
        <f aca="false">24*30*AP40</f>
        <v>136.8</v>
      </c>
      <c r="AR40" s="49" t="n">
        <f aca="false">14000*AQ40</f>
        <v>1915200</v>
      </c>
      <c r="AS40" s="50" t="n">
        <f aca="false">AO40/AR40*1000000</f>
        <v>22737.0509607352</v>
      </c>
      <c r="AU40" s="44" t="n">
        <v>52497</v>
      </c>
      <c r="AV40" s="48" t="n">
        <f aca="false">AV39-1%</f>
        <v>0.28</v>
      </c>
      <c r="AW40" s="70" t="n">
        <f aca="false">24*31*AV40</f>
        <v>208.32</v>
      </c>
      <c r="AX40" s="49" t="n">
        <f aca="false">14000*AW40</f>
        <v>2916480</v>
      </c>
      <c r="AY40" s="50" t="n">
        <f aca="false">AU40/AX40*1000000</f>
        <v>18000.1234364714</v>
      </c>
      <c r="BA40" s="39" t="n">
        <v>58061</v>
      </c>
      <c r="BB40" s="48" t="n">
        <f aca="false">BB39-1%</f>
        <v>0.37</v>
      </c>
      <c r="BC40" s="44" t="n">
        <f aca="false">24*30*BB40</f>
        <v>266.4</v>
      </c>
      <c r="BD40" s="49" t="n">
        <f aca="false">14000*BC40</f>
        <v>3729600</v>
      </c>
      <c r="BE40" s="71" t="n">
        <f aca="false">BA40/BD40*1000000</f>
        <v>15567.6211926212</v>
      </c>
      <c r="BG40" s="47" t="n">
        <v>59996</v>
      </c>
      <c r="BH40" s="48" t="n">
        <f aca="false">BH39-1%</f>
        <v>0.37</v>
      </c>
      <c r="BI40" s="44" t="n">
        <f aca="false">31*24*BH40</f>
        <v>275.28</v>
      </c>
      <c r="BJ40" s="49" t="n">
        <f aca="false">14000*BI40</f>
        <v>3853920</v>
      </c>
      <c r="BK40" s="50" t="n">
        <f aca="false">BG40/BJ40*1000000</f>
        <v>15567.526051397</v>
      </c>
    </row>
    <row r="41" customFormat="false" ht="12.75" hidden="false" customHeight="false" outlineLevel="0" collapsed="false">
      <c r="A41" s="51" t="n">
        <f aca="false">A40-1%</f>
        <v>0.36</v>
      </c>
      <c r="B41" s="52" t="n">
        <v>59996</v>
      </c>
      <c r="C41" s="53" t="n">
        <f aca="false">24*31*A41</f>
        <v>267.84</v>
      </c>
      <c r="D41" s="54" t="n">
        <f aca="false">(C41*14000)</f>
        <v>3749760</v>
      </c>
      <c r="E41" s="55" t="n">
        <v>54190</v>
      </c>
      <c r="F41" s="52" t="n">
        <v>59996</v>
      </c>
      <c r="G41" s="56" t="n">
        <v>56448</v>
      </c>
      <c r="H41" s="57" t="n">
        <v>58061</v>
      </c>
      <c r="I41" s="50" t="n">
        <f aca="false">B41/D41*1000000</f>
        <v>15999.9573306025</v>
      </c>
      <c r="J41" s="58"/>
      <c r="K41" s="59" t="n">
        <v>54190</v>
      </c>
      <c r="L41" s="48" t="n">
        <f aca="false">L40-1%</f>
        <v>0.36</v>
      </c>
      <c r="M41" s="60" t="n">
        <f aca="false">24*28*L41</f>
        <v>241.92</v>
      </c>
      <c r="N41" s="61" t="n">
        <f aca="false">M41*14000</f>
        <v>3386880</v>
      </c>
      <c r="O41" s="62" t="n">
        <f aca="false">K41/N41*1000000</f>
        <v>15999.9763794407</v>
      </c>
      <c r="P41" s="63"/>
      <c r="Q41" s="59" t="n">
        <v>59996</v>
      </c>
      <c r="R41" s="48" t="n">
        <f aca="false">R40-1%</f>
        <v>0.36</v>
      </c>
      <c r="S41" s="60" t="n">
        <f aca="false">31*24*R41</f>
        <v>267.84</v>
      </c>
      <c r="T41" s="64" t="n">
        <f aca="false">14000*S41</f>
        <v>3749760</v>
      </c>
      <c r="U41" s="65" t="n">
        <f aca="false">Q41/T41*1000000</f>
        <v>15999.9573306025</v>
      </c>
      <c r="V41" s="66" t="n">
        <f aca="false">1+((U41-$U$5)/$U$5)</f>
        <v>2</v>
      </c>
      <c r="W41" s="34"/>
      <c r="Y41" s="51" t="n">
        <f aca="false">Y40-1%</f>
        <v>0.27</v>
      </c>
      <c r="Z41" s="52" t="n">
        <v>50803</v>
      </c>
      <c r="AA41" s="54" t="n">
        <f aca="false">24*30*Y41</f>
        <v>194.4</v>
      </c>
      <c r="AB41" s="61" t="n">
        <f aca="false">14000*AA41</f>
        <v>2721600</v>
      </c>
      <c r="AC41" s="52" t="n">
        <v>52497</v>
      </c>
      <c r="AD41" s="65" t="n">
        <f aca="false">Z41/AB41*1000000</f>
        <v>18666.5931804821</v>
      </c>
      <c r="AE41" s="66" t="n">
        <f aca="false">1+((AD41-$AD$5)/$AD$5)</f>
        <v>2.33333333333334</v>
      </c>
      <c r="AG41" s="51" t="n">
        <f aca="false">AG40-1%</f>
        <v>0.18</v>
      </c>
      <c r="AH41" s="67" t="n">
        <v>44997</v>
      </c>
      <c r="AI41" s="68" t="n">
        <f aca="false">24*31*AG41</f>
        <v>133.92</v>
      </c>
      <c r="AJ41" s="49" t="n">
        <f aca="false">14000*AI41</f>
        <v>1874880</v>
      </c>
      <c r="AK41" s="69" t="n">
        <v>43546</v>
      </c>
      <c r="AL41" s="50" t="n">
        <f aca="false">AH41/AJ41*1000000</f>
        <v>23999.9359959038</v>
      </c>
      <c r="AM41" s="66" t="n">
        <f aca="false">1+((AL41-$AL$5)/$AL$5)</f>
        <v>3.00000000000001</v>
      </c>
      <c r="AO41" s="39" t="n">
        <v>43546</v>
      </c>
      <c r="AP41" s="48" t="n">
        <f aca="false">AP40-1%</f>
        <v>0.18</v>
      </c>
      <c r="AQ41" s="44" t="n">
        <f aca="false">24*30*AP41</f>
        <v>129.6</v>
      </c>
      <c r="AR41" s="49" t="n">
        <f aca="false">14000*AQ41</f>
        <v>1814400</v>
      </c>
      <c r="AS41" s="50" t="n">
        <f aca="false">AO41/AR41*1000000</f>
        <v>24000.2204585538</v>
      </c>
      <c r="AU41" s="44" t="n">
        <v>52497</v>
      </c>
      <c r="AV41" s="48" t="n">
        <f aca="false">AV40-1%</f>
        <v>0.27</v>
      </c>
      <c r="AW41" s="70" t="n">
        <f aca="false">24*31*AV41</f>
        <v>200.88</v>
      </c>
      <c r="AX41" s="49" t="n">
        <f aca="false">14000*AW41</f>
        <v>2812320</v>
      </c>
      <c r="AY41" s="50" t="n">
        <f aca="false">AU41/AX41*1000000</f>
        <v>18666.7946748592</v>
      </c>
      <c r="BA41" s="39" t="n">
        <v>58061</v>
      </c>
      <c r="BB41" s="48" t="n">
        <f aca="false">BB40-1%</f>
        <v>0.36</v>
      </c>
      <c r="BC41" s="44" t="n">
        <f aca="false">24*30*BB41</f>
        <v>259.2</v>
      </c>
      <c r="BD41" s="49" t="n">
        <f aca="false">14000*BC41</f>
        <v>3628800</v>
      </c>
      <c r="BE41" s="71" t="n">
        <f aca="false">BA41/BD41*1000000</f>
        <v>16000.0551146385</v>
      </c>
      <c r="BG41" s="47" t="n">
        <v>59996</v>
      </c>
      <c r="BH41" s="48" t="n">
        <f aca="false">BH40-1%</f>
        <v>0.36</v>
      </c>
      <c r="BI41" s="44" t="n">
        <f aca="false">31*24*BH41</f>
        <v>267.84</v>
      </c>
      <c r="BJ41" s="49" t="n">
        <f aca="false">14000*BI41</f>
        <v>3749760</v>
      </c>
      <c r="BK41" s="50" t="n">
        <f aca="false">BG41/BJ41*1000000</f>
        <v>15999.9573306025</v>
      </c>
    </row>
    <row r="42" customFormat="false" ht="12.75" hidden="false" customHeight="false" outlineLevel="0" collapsed="false">
      <c r="A42" s="51" t="n">
        <f aca="false">A41-1%</f>
        <v>0.35</v>
      </c>
      <c r="B42" s="52" t="n">
        <v>59996</v>
      </c>
      <c r="C42" s="53" t="n">
        <f aca="false">24*31*A42</f>
        <v>260.4</v>
      </c>
      <c r="D42" s="54" t="n">
        <f aca="false">(C42*14000)</f>
        <v>3645600</v>
      </c>
      <c r="E42" s="55" t="n">
        <v>54190</v>
      </c>
      <c r="F42" s="52" t="n">
        <v>59996</v>
      </c>
      <c r="G42" s="56" t="n">
        <v>56448</v>
      </c>
      <c r="H42" s="57" t="n">
        <v>58061</v>
      </c>
      <c r="I42" s="50" t="n">
        <f aca="false">B42/D42*1000000</f>
        <v>16457.0989686197</v>
      </c>
      <c r="J42" s="58"/>
      <c r="K42" s="59" t="n">
        <v>54190</v>
      </c>
      <c r="L42" s="48" t="n">
        <f aca="false">L41-1%</f>
        <v>0.35</v>
      </c>
      <c r="M42" s="60" t="n">
        <f aca="false">24*28*L42</f>
        <v>235.2</v>
      </c>
      <c r="N42" s="61" t="n">
        <f aca="false">M42*14000</f>
        <v>3292800</v>
      </c>
      <c r="O42" s="62" t="n">
        <f aca="false">K42/N42*1000000</f>
        <v>16457.1185617104</v>
      </c>
      <c r="P42" s="63"/>
      <c r="Q42" s="59" t="n">
        <v>59996</v>
      </c>
      <c r="R42" s="48" t="n">
        <f aca="false">R41-1%</f>
        <v>0.35</v>
      </c>
      <c r="S42" s="60" t="n">
        <f aca="false">31*24*R42</f>
        <v>260.4</v>
      </c>
      <c r="T42" s="64" t="n">
        <f aca="false">14000*S42</f>
        <v>3645600</v>
      </c>
      <c r="U42" s="65" t="n">
        <f aca="false">Q42/T42*1000000</f>
        <v>16457.0989686197</v>
      </c>
      <c r="V42" s="66" t="n">
        <f aca="false">1+((U42-$U$5)/$U$5)</f>
        <v>2.05714285714286</v>
      </c>
      <c r="W42" s="34"/>
      <c r="Y42" s="51" t="n">
        <f aca="false">Y41-1%</f>
        <v>0.26</v>
      </c>
      <c r="Z42" s="52" t="n">
        <v>50803</v>
      </c>
      <c r="AA42" s="54" t="n">
        <f aca="false">24*30*Y42</f>
        <v>187.2</v>
      </c>
      <c r="AB42" s="61" t="n">
        <f aca="false">14000*AA42</f>
        <v>2620800</v>
      </c>
      <c r="AC42" s="52" t="n">
        <v>52497</v>
      </c>
      <c r="AD42" s="65" t="n">
        <f aca="false">Z42/AB42*1000000</f>
        <v>19384.5390720391</v>
      </c>
      <c r="AE42" s="66" t="n">
        <f aca="false">1+((AD42-$AD$5)/$AD$5)</f>
        <v>2.42307692307693</v>
      </c>
      <c r="AG42" s="51" t="n">
        <f aca="false">AG41-1%</f>
        <v>0.17</v>
      </c>
      <c r="AH42" s="67" t="n">
        <v>44997</v>
      </c>
      <c r="AI42" s="68" t="n">
        <f aca="false">24*31*AG42</f>
        <v>126.48</v>
      </c>
      <c r="AJ42" s="49" t="n">
        <f aca="false">14000*AI42</f>
        <v>1770720</v>
      </c>
      <c r="AK42" s="69" t="n">
        <v>43546</v>
      </c>
      <c r="AL42" s="50" t="n">
        <f aca="false">AH42/AJ42*1000000</f>
        <v>25411.6969368393</v>
      </c>
      <c r="AM42" s="66" t="n">
        <f aca="false">1+((AL42-$AL$5)/$AL$5)</f>
        <v>3.1764705882353</v>
      </c>
      <c r="AO42" s="39" t="n">
        <v>43546</v>
      </c>
      <c r="AP42" s="48" t="n">
        <f aca="false">AP41-1%</f>
        <v>0.17</v>
      </c>
      <c r="AQ42" s="44" t="n">
        <f aca="false">24*30*AP42</f>
        <v>122.4</v>
      </c>
      <c r="AR42" s="49" t="n">
        <f aca="false">14000*AQ42</f>
        <v>1713600</v>
      </c>
      <c r="AS42" s="50" t="n">
        <f aca="false">AO42/AR42*1000000</f>
        <v>25411.9981325864</v>
      </c>
      <c r="AU42" s="44" t="n">
        <v>52497</v>
      </c>
      <c r="AV42" s="48" t="n">
        <f aca="false">AV41-1%</f>
        <v>0.26</v>
      </c>
      <c r="AW42" s="70" t="n">
        <f aca="false">24*31*AV42</f>
        <v>193.44</v>
      </c>
      <c r="AX42" s="49" t="n">
        <f aca="false">14000*AW42</f>
        <v>2708160</v>
      </c>
      <c r="AY42" s="50" t="n">
        <f aca="false">AU42/AX42*1000000</f>
        <v>19384.7483162</v>
      </c>
      <c r="BA42" s="39" t="n">
        <v>58061</v>
      </c>
      <c r="BB42" s="48" t="n">
        <f aca="false">BB41-1%</f>
        <v>0.35</v>
      </c>
      <c r="BC42" s="44" t="n">
        <f aca="false">24*30*BB42</f>
        <v>252</v>
      </c>
      <c r="BD42" s="49" t="n">
        <f aca="false">14000*BC42</f>
        <v>3528000</v>
      </c>
      <c r="BE42" s="71" t="n">
        <f aca="false">BA42/BD42*1000000</f>
        <v>16457.1995464853</v>
      </c>
      <c r="BG42" s="47" t="n">
        <v>59996</v>
      </c>
      <c r="BH42" s="48" t="n">
        <f aca="false">BH41-1%</f>
        <v>0.35</v>
      </c>
      <c r="BI42" s="44" t="n">
        <f aca="false">31*24*BH42</f>
        <v>260.4</v>
      </c>
      <c r="BJ42" s="49" t="n">
        <f aca="false">14000*BI42</f>
        <v>3645600</v>
      </c>
      <c r="BK42" s="50" t="n">
        <f aca="false">BG42/BJ42*1000000</f>
        <v>16457.0989686197</v>
      </c>
    </row>
    <row r="43" customFormat="false" ht="12.75" hidden="false" customHeight="false" outlineLevel="0" collapsed="false">
      <c r="A43" s="51" t="n">
        <f aca="false">A42-1%</f>
        <v>0.34</v>
      </c>
      <c r="B43" s="52" t="n">
        <v>59996</v>
      </c>
      <c r="C43" s="53" t="n">
        <f aca="false">24*31*A43</f>
        <v>252.96</v>
      </c>
      <c r="D43" s="54" t="n">
        <f aca="false">(C43*14000)</f>
        <v>3541440</v>
      </c>
      <c r="E43" s="55" t="n">
        <v>54190</v>
      </c>
      <c r="F43" s="52" t="n">
        <v>59996</v>
      </c>
      <c r="G43" s="56" t="n">
        <v>56448</v>
      </c>
      <c r="H43" s="57" t="n">
        <v>58061</v>
      </c>
      <c r="I43" s="50" t="n">
        <f aca="false">B43/D43*1000000</f>
        <v>16941.1312912262</v>
      </c>
      <c r="J43" s="58"/>
      <c r="K43" s="59" t="n">
        <v>54190</v>
      </c>
      <c r="L43" s="48" t="n">
        <f aca="false">L42-1%</f>
        <v>0.34</v>
      </c>
      <c r="M43" s="60" t="n">
        <f aca="false">24*28*L43</f>
        <v>228.48</v>
      </c>
      <c r="N43" s="61" t="n">
        <f aca="false">M43*14000</f>
        <v>3198720</v>
      </c>
      <c r="O43" s="62" t="n">
        <f aca="false">K43/N43*1000000</f>
        <v>16941.1514605843</v>
      </c>
      <c r="P43" s="63"/>
      <c r="Q43" s="59" t="n">
        <v>59996</v>
      </c>
      <c r="R43" s="48" t="n">
        <f aca="false">R42-1%</f>
        <v>0.34</v>
      </c>
      <c r="S43" s="60" t="n">
        <f aca="false">31*24*R43</f>
        <v>252.96</v>
      </c>
      <c r="T43" s="64" t="n">
        <f aca="false">14000*S43</f>
        <v>3541440</v>
      </c>
      <c r="U43" s="65" t="n">
        <f aca="false">Q43/T43*1000000</f>
        <v>16941.1312912262</v>
      </c>
      <c r="V43" s="66" t="n">
        <f aca="false">1+((U43-$U$5)/$U$5)</f>
        <v>2.11764705882353</v>
      </c>
      <c r="W43" s="34"/>
      <c r="Y43" s="51" t="n">
        <f aca="false">Y42-1%</f>
        <v>0.25</v>
      </c>
      <c r="Z43" s="52" t="n">
        <v>50803</v>
      </c>
      <c r="AA43" s="54" t="n">
        <f aca="false">24*30*Y43</f>
        <v>180</v>
      </c>
      <c r="AB43" s="61" t="n">
        <f aca="false">14000*AA43</f>
        <v>2520000</v>
      </c>
      <c r="AC43" s="52" t="n">
        <v>52497</v>
      </c>
      <c r="AD43" s="65" t="n">
        <f aca="false">Z43/AB43*1000000</f>
        <v>20159.9206349207</v>
      </c>
      <c r="AE43" s="66" t="n">
        <f aca="false">1+((AD43-$AD$5)/$AD$5)</f>
        <v>2.52</v>
      </c>
      <c r="AG43" s="51" t="n">
        <f aca="false">AG42-1%</f>
        <v>0.16</v>
      </c>
      <c r="AH43" s="67" t="n">
        <v>44997</v>
      </c>
      <c r="AI43" s="68" t="n">
        <f aca="false">24*31*AG43</f>
        <v>119.04</v>
      </c>
      <c r="AJ43" s="49" t="n">
        <f aca="false">14000*AI43</f>
        <v>1666560</v>
      </c>
      <c r="AK43" s="69" t="n">
        <v>43546</v>
      </c>
      <c r="AL43" s="50" t="n">
        <f aca="false">AH43/AJ43*1000000</f>
        <v>26999.9279953918</v>
      </c>
      <c r="AM43" s="66" t="n">
        <f aca="false">1+((AL43-$AL$5)/$AL$5)</f>
        <v>3.37500000000001</v>
      </c>
      <c r="AO43" s="39" t="n">
        <v>43546</v>
      </c>
      <c r="AP43" s="48" t="n">
        <f aca="false">AP42-1%</f>
        <v>0.16</v>
      </c>
      <c r="AQ43" s="44" t="n">
        <f aca="false">24*30*AP43</f>
        <v>115.2</v>
      </c>
      <c r="AR43" s="49" t="n">
        <f aca="false">14000*AQ43</f>
        <v>1612800</v>
      </c>
      <c r="AS43" s="50" t="n">
        <f aca="false">AO43/AR43*1000000</f>
        <v>27000.2480158731</v>
      </c>
      <c r="AU43" s="44" t="n">
        <v>52497</v>
      </c>
      <c r="AV43" s="48" t="n">
        <f aca="false">AV42-1%</f>
        <v>0.25</v>
      </c>
      <c r="AW43" s="70" t="n">
        <f aca="false">24*31*AV43</f>
        <v>186</v>
      </c>
      <c r="AX43" s="49" t="n">
        <f aca="false">14000*AW43</f>
        <v>2604000</v>
      </c>
      <c r="AY43" s="50" t="n">
        <f aca="false">AU43/AX43*1000000</f>
        <v>20160.138248848</v>
      </c>
      <c r="BA43" s="39" t="n">
        <v>58061</v>
      </c>
      <c r="BB43" s="48" t="n">
        <f aca="false">BB42-1%</f>
        <v>0.34</v>
      </c>
      <c r="BC43" s="44" t="n">
        <f aca="false">24*30*BB43</f>
        <v>244.8</v>
      </c>
      <c r="BD43" s="49" t="n">
        <f aca="false">14000*BC43</f>
        <v>3427200</v>
      </c>
      <c r="BE43" s="71" t="n">
        <f aca="false">BA43/BD43*1000000</f>
        <v>16941.2348272643</v>
      </c>
      <c r="BG43" s="47" t="n">
        <v>59996</v>
      </c>
      <c r="BH43" s="48" t="n">
        <f aca="false">BH42-1%</f>
        <v>0.34</v>
      </c>
      <c r="BI43" s="44" t="n">
        <f aca="false">31*24*BH43</f>
        <v>252.96</v>
      </c>
      <c r="BJ43" s="49" t="n">
        <f aca="false">14000*BI43</f>
        <v>3541440</v>
      </c>
      <c r="BK43" s="50" t="n">
        <f aca="false">BG43/BJ43*1000000</f>
        <v>16941.1312912262</v>
      </c>
    </row>
    <row r="44" customFormat="false" ht="12.75" hidden="false" customHeight="false" outlineLevel="0" collapsed="false">
      <c r="A44" s="51" t="n">
        <f aca="false">A43-1%</f>
        <v>0.33</v>
      </c>
      <c r="B44" s="52" t="n">
        <v>59996</v>
      </c>
      <c r="C44" s="53" t="n">
        <f aca="false">24*31*A44</f>
        <v>245.52</v>
      </c>
      <c r="D44" s="54" t="n">
        <f aca="false">(C44*14000)</f>
        <v>3437280</v>
      </c>
      <c r="E44" s="55" t="n">
        <v>54190</v>
      </c>
      <c r="F44" s="52" t="n">
        <v>59996</v>
      </c>
      <c r="G44" s="56" t="n">
        <v>56448</v>
      </c>
      <c r="H44" s="57" t="n">
        <v>58061</v>
      </c>
      <c r="I44" s="50" t="n">
        <f aca="false">B44/D44*1000000</f>
        <v>17454.4989061118</v>
      </c>
      <c r="J44" s="58"/>
      <c r="K44" s="59" t="n">
        <v>54190</v>
      </c>
      <c r="L44" s="48" t="n">
        <f aca="false">L43-1%</f>
        <v>0.33</v>
      </c>
      <c r="M44" s="60" t="n">
        <f aca="false">24*28*L44</f>
        <v>221.76</v>
      </c>
      <c r="N44" s="61" t="n">
        <f aca="false">M44*14000</f>
        <v>3104640</v>
      </c>
      <c r="O44" s="62" t="n">
        <f aca="false">K44/N44*1000000</f>
        <v>17454.5196866626</v>
      </c>
      <c r="P44" s="63"/>
      <c r="Q44" s="59" t="n">
        <v>59996</v>
      </c>
      <c r="R44" s="48" t="n">
        <f aca="false">R43-1%</f>
        <v>0.33</v>
      </c>
      <c r="S44" s="60" t="n">
        <f aca="false">31*24*R44</f>
        <v>245.52</v>
      </c>
      <c r="T44" s="64" t="n">
        <f aca="false">14000*S44</f>
        <v>3437280</v>
      </c>
      <c r="U44" s="65" t="n">
        <f aca="false">Q44/T44*1000000</f>
        <v>17454.4989061118</v>
      </c>
      <c r="V44" s="66" t="n">
        <f aca="false">1+((U44-$U$5)/$U$5)</f>
        <v>2.18181818181818</v>
      </c>
      <c r="W44" s="34"/>
      <c r="Y44" s="51" t="n">
        <f aca="false">Y43-1%</f>
        <v>0.24</v>
      </c>
      <c r="Z44" s="52" t="n">
        <v>50803</v>
      </c>
      <c r="AA44" s="54" t="n">
        <f aca="false">24*30*Y44</f>
        <v>172.8</v>
      </c>
      <c r="AB44" s="61" t="n">
        <f aca="false">14000*AA44</f>
        <v>2419200</v>
      </c>
      <c r="AC44" s="52" t="n">
        <v>52497</v>
      </c>
      <c r="AD44" s="65" t="n">
        <f aca="false">Z44/AB44*1000000</f>
        <v>20999.9173280424</v>
      </c>
      <c r="AE44" s="66" t="n">
        <f aca="false">1+((AD44-$AD$5)/$AD$5)</f>
        <v>2.625</v>
      </c>
      <c r="AG44" s="51" t="n">
        <f aca="false">AG43-1%</f>
        <v>0.15</v>
      </c>
      <c r="AH44" s="67" t="n">
        <v>44997</v>
      </c>
      <c r="AI44" s="68" t="n">
        <f aca="false">24*31*AG44</f>
        <v>111.6</v>
      </c>
      <c r="AJ44" s="49" t="n">
        <f aca="false">14000*AI44</f>
        <v>1562400</v>
      </c>
      <c r="AK44" s="69" t="n">
        <v>43546</v>
      </c>
      <c r="AL44" s="50" t="n">
        <f aca="false">AH44/AJ44*1000000</f>
        <v>28799.9231950845</v>
      </c>
      <c r="AM44" s="66" t="n">
        <f aca="false">1+((AL44-$AL$5)/$AL$5)</f>
        <v>3.60000000000001</v>
      </c>
      <c r="AO44" s="39" t="n">
        <v>43546</v>
      </c>
      <c r="AP44" s="48" t="n">
        <f aca="false">AP43-1%</f>
        <v>0.15</v>
      </c>
      <c r="AQ44" s="44" t="n">
        <f aca="false">24*30*AP44</f>
        <v>108</v>
      </c>
      <c r="AR44" s="49" t="n">
        <f aca="false">14000*AQ44</f>
        <v>1512000</v>
      </c>
      <c r="AS44" s="50" t="n">
        <f aca="false">AO44/AR44*1000000</f>
        <v>28800.2645502646</v>
      </c>
      <c r="AU44" s="44" t="n">
        <v>52497</v>
      </c>
      <c r="AV44" s="48" t="n">
        <f aca="false">AV43-1%</f>
        <v>0.24</v>
      </c>
      <c r="AW44" s="70" t="n">
        <f aca="false">24*31*AV44</f>
        <v>178.56</v>
      </c>
      <c r="AX44" s="49" t="n">
        <f aca="false">14000*AW44</f>
        <v>2499840</v>
      </c>
      <c r="AY44" s="50" t="n">
        <f aca="false">AU44/AX44*1000000</f>
        <v>21000.1440092166</v>
      </c>
      <c r="BA44" s="39" t="n">
        <v>58061</v>
      </c>
      <c r="BB44" s="48" t="n">
        <f aca="false">BB43-1%</f>
        <v>0.33</v>
      </c>
      <c r="BC44" s="44" t="n">
        <f aca="false">24*30*BB44</f>
        <v>237.6</v>
      </c>
      <c r="BD44" s="49" t="n">
        <f aca="false">14000*BC44</f>
        <v>3326400</v>
      </c>
      <c r="BE44" s="71" t="n">
        <f aca="false">BA44/BD44*1000000</f>
        <v>17454.6055796056</v>
      </c>
      <c r="BG44" s="47" t="n">
        <v>59996</v>
      </c>
      <c r="BH44" s="48" t="n">
        <f aca="false">BH43-1%</f>
        <v>0.33</v>
      </c>
      <c r="BI44" s="44" t="n">
        <f aca="false">31*24*BH44</f>
        <v>245.52</v>
      </c>
      <c r="BJ44" s="49" t="n">
        <f aca="false">14000*BI44</f>
        <v>3437280</v>
      </c>
      <c r="BK44" s="50" t="n">
        <f aca="false">BG44/BJ44*1000000</f>
        <v>17454.4989061118</v>
      </c>
    </row>
    <row r="45" customFormat="false" ht="12.75" hidden="false" customHeight="false" outlineLevel="0" collapsed="false">
      <c r="A45" s="51" t="n">
        <f aca="false">A44-1%</f>
        <v>0.32</v>
      </c>
      <c r="B45" s="52" t="n">
        <v>59996</v>
      </c>
      <c r="C45" s="53" t="n">
        <f aca="false">24*31*A45</f>
        <v>238.08</v>
      </c>
      <c r="D45" s="54" t="n">
        <f aca="false">(C45*14000)</f>
        <v>3333120</v>
      </c>
      <c r="E45" s="55" t="n">
        <v>54190</v>
      </c>
      <c r="F45" s="52" t="n">
        <v>59996</v>
      </c>
      <c r="G45" s="56" t="n">
        <v>56448</v>
      </c>
      <c r="H45" s="57" t="n">
        <v>58061</v>
      </c>
      <c r="I45" s="50" t="n">
        <f aca="false">B45/D45*1000000</f>
        <v>17999.9519969278</v>
      </c>
      <c r="J45" s="58"/>
      <c r="K45" s="59" t="n">
        <v>54190</v>
      </c>
      <c r="L45" s="48" t="n">
        <f aca="false">L44-1%</f>
        <v>0.32</v>
      </c>
      <c r="M45" s="60" t="n">
        <f aca="false">24*28*L45</f>
        <v>215.04</v>
      </c>
      <c r="N45" s="61" t="n">
        <f aca="false">M45*14000</f>
        <v>3010560</v>
      </c>
      <c r="O45" s="62" t="n">
        <f aca="false">K45/N45*1000000</f>
        <v>17999.9734268708</v>
      </c>
      <c r="P45" s="63"/>
      <c r="Q45" s="59" t="n">
        <v>59996</v>
      </c>
      <c r="R45" s="48" t="n">
        <f aca="false">R44-1%</f>
        <v>0.32</v>
      </c>
      <c r="S45" s="60" t="n">
        <f aca="false">31*24*R45</f>
        <v>238.08</v>
      </c>
      <c r="T45" s="64" t="n">
        <f aca="false">14000*S45</f>
        <v>3333120</v>
      </c>
      <c r="U45" s="65" t="n">
        <f aca="false">Q45/T45*1000000</f>
        <v>17999.9519969278</v>
      </c>
      <c r="V45" s="66" t="n">
        <f aca="false">1+((U45-$U$5)/$U$5)</f>
        <v>2.25</v>
      </c>
      <c r="W45" s="34"/>
      <c r="Y45" s="51" t="n">
        <f aca="false">Y44-1%</f>
        <v>0.23</v>
      </c>
      <c r="Z45" s="52" t="n">
        <v>50803</v>
      </c>
      <c r="AA45" s="54" t="n">
        <f aca="false">24*30*Y45</f>
        <v>165.6</v>
      </c>
      <c r="AB45" s="61" t="n">
        <f aca="false">14000*AA45</f>
        <v>2318400</v>
      </c>
      <c r="AC45" s="52" t="n">
        <v>52497</v>
      </c>
      <c r="AD45" s="65" t="n">
        <f aca="false">Z45/AB45*1000000</f>
        <v>21912.9572118703</v>
      </c>
      <c r="AE45" s="66" t="n">
        <f aca="false">1+((AD45-$AD$5)/$AD$5)</f>
        <v>2.73913043478261</v>
      </c>
      <c r="AG45" s="51" t="n">
        <f aca="false">AG44-1%</f>
        <v>0.14</v>
      </c>
      <c r="AH45" s="67" t="n">
        <v>44997</v>
      </c>
      <c r="AI45" s="68" t="n">
        <f aca="false">24*31*AG45</f>
        <v>104.16</v>
      </c>
      <c r="AJ45" s="49" t="n">
        <f aca="false">14000*AI45</f>
        <v>1458240</v>
      </c>
      <c r="AK45" s="69" t="n">
        <v>43546</v>
      </c>
      <c r="AL45" s="50" t="n">
        <f aca="false">AH45/AJ45*1000000</f>
        <v>30857.060566162</v>
      </c>
      <c r="AM45" s="66" t="n">
        <f aca="false">1+((AL45-$AL$5)/$AL$5)</f>
        <v>3.85714285714287</v>
      </c>
      <c r="AO45" s="39" t="n">
        <v>43546</v>
      </c>
      <c r="AP45" s="48" t="n">
        <f aca="false">AP44-1%</f>
        <v>0.14</v>
      </c>
      <c r="AQ45" s="44" t="n">
        <f aca="false">24*30*AP45</f>
        <v>100.8</v>
      </c>
      <c r="AR45" s="49" t="n">
        <f aca="false">14000*AQ45</f>
        <v>1411200</v>
      </c>
      <c r="AS45" s="50" t="n">
        <f aca="false">AO45/AR45*1000000</f>
        <v>30857.4263038549</v>
      </c>
      <c r="AU45" s="44" t="n">
        <v>52497</v>
      </c>
      <c r="AV45" s="48" t="n">
        <f aca="false">AV44-1%</f>
        <v>0.23</v>
      </c>
      <c r="AW45" s="70" t="n">
        <f aca="false">24*31*AV45</f>
        <v>171.12</v>
      </c>
      <c r="AX45" s="49" t="n">
        <f aca="false">14000*AW45</f>
        <v>2395680</v>
      </c>
      <c r="AY45" s="50" t="n">
        <f aca="false">AU45/AX45*1000000</f>
        <v>21913.1937487478</v>
      </c>
      <c r="BA45" s="39" t="n">
        <v>58061</v>
      </c>
      <c r="BB45" s="48" t="n">
        <f aca="false">BB44-1%</f>
        <v>0.32</v>
      </c>
      <c r="BC45" s="44" t="n">
        <f aca="false">24*30*BB45</f>
        <v>230.4</v>
      </c>
      <c r="BD45" s="49" t="n">
        <f aca="false">14000*BC45</f>
        <v>3225600</v>
      </c>
      <c r="BE45" s="71" t="n">
        <f aca="false">BA45/BD45*1000000</f>
        <v>18000.0620039683</v>
      </c>
      <c r="BG45" s="47" t="n">
        <v>59996</v>
      </c>
      <c r="BH45" s="48" t="n">
        <f aca="false">BH44-1%</f>
        <v>0.32</v>
      </c>
      <c r="BI45" s="44" t="n">
        <f aca="false">31*24*BH45</f>
        <v>238.08</v>
      </c>
      <c r="BJ45" s="49" t="n">
        <f aca="false">14000*BI45</f>
        <v>3333120</v>
      </c>
      <c r="BK45" s="50" t="n">
        <f aca="false">BG45/BJ45*1000000</f>
        <v>17999.9519969278</v>
      </c>
    </row>
    <row r="46" customFormat="false" ht="12.75" hidden="false" customHeight="false" outlineLevel="0" collapsed="false">
      <c r="A46" s="51" t="n">
        <f aca="false">A45-1%</f>
        <v>0.31</v>
      </c>
      <c r="B46" s="52" t="n">
        <v>59996</v>
      </c>
      <c r="C46" s="53" t="n">
        <f aca="false">24*31*A46</f>
        <v>230.64</v>
      </c>
      <c r="D46" s="54" t="n">
        <f aca="false">(C46*14000)</f>
        <v>3228960</v>
      </c>
      <c r="E46" s="55" t="n">
        <v>54190</v>
      </c>
      <c r="F46" s="52" t="n">
        <v>59996</v>
      </c>
      <c r="G46" s="56" t="n">
        <v>56448</v>
      </c>
      <c r="H46" s="57" t="n">
        <v>58061</v>
      </c>
      <c r="I46" s="50" t="n">
        <f aca="false">B46/D46*1000000</f>
        <v>18580.595609732</v>
      </c>
      <c r="J46" s="58"/>
      <c r="K46" s="59" t="n">
        <v>54190</v>
      </c>
      <c r="L46" s="48" t="n">
        <f aca="false">L45-1%</f>
        <v>0.31</v>
      </c>
      <c r="M46" s="60" t="n">
        <f aca="false">24*28*L46</f>
        <v>208.32</v>
      </c>
      <c r="N46" s="61" t="n">
        <f aca="false">M46*14000</f>
        <v>2916480</v>
      </c>
      <c r="O46" s="62" t="n">
        <f aca="false">K46/N46*1000000</f>
        <v>18580.6177309634</v>
      </c>
      <c r="P46" s="63"/>
      <c r="Q46" s="59" t="n">
        <v>59996</v>
      </c>
      <c r="R46" s="48" t="n">
        <f aca="false">R45-1%</f>
        <v>0.31</v>
      </c>
      <c r="S46" s="60" t="n">
        <f aca="false">31*24*R46</f>
        <v>230.64</v>
      </c>
      <c r="T46" s="64" t="n">
        <f aca="false">14000*S46</f>
        <v>3228960</v>
      </c>
      <c r="U46" s="65" t="n">
        <f aca="false">Q46/T46*1000000</f>
        <v>18580.595609732</v>
      </c>
      <c r="V46" s="66" t="n">
        <f aca="false">1+((U46-$U$5)/$U$5)</f>
        <v>2.32258064516129</v>
      </c>
      <c r="W46" s="34"/>
      <c r="Y46" s="51" t="n">
        <f aca="false">Y45-1%</f>
        <v>0.22</v>
      </c>
      <c r="Z46" s="52" t="n">
        <v>50803</v>
      </c>
      <c r="AA46" s="54" t="n">
        <f aca="false">24*30*Y46</f>
        <v>158.4</v>
      </c>
      <c r="AB46" s="61" t="n">
        <f aca="false">14000*AA46</f>
        <v>2217600</v>
      </c>
      <c r="AC46" s="52" t="n">
        <v>52497</v>
      </c>
      <c r="AD46" s="65" t="n">
        <f aca="false">Z46/AB46*1000000</f>
        <v>22909.0007215008</v>
      </c>
      <c r="AE46" s="66" t="n">
        <f aca="false">1+((AD46-$AD$5)/$AD$5)</f>
        <v>2.86363636363637</v>
      </c>
      <c r="AG46" s="51" t="n">
        <f aca="false">AG45-1%</f>
        <v>0.13</v>
      </c>
      <c r="AH46" s="67" t="n">
        <v>44997</v>
      </c>
      <c r="AI46" s="68" t="n">
        <f aca="false">24*31*AG46</f>
        <v>96.7199999999998</v>
      </c>
      <c r="AJ46" s="49" t="n">
        <f aca="false">14000*AI46</f>
        <v>1354080</v>
      </c>
      <c r="AK46" s="69" t="n">
        <v>43546</v>
      </c>
      <c r="AL46" s="50" t="n">
        <f aca="false">AH46/AJ46*1000000</f>
        <v>33230.680609713</v>
      </c>
      <c r="AM46" s="66" t="n">
        <f aca="false">1+((AL46-$AL$5)/$AL$5)</f>
        <v>4.15384615384617</v>
      </c>
      <c r="AO46" s="39" t="n">
        <v>43546</v>
      </c>
      <c r="AP46" s="48" t="n">
        <f aca="false">AP45-1%</f>
        <v>0.13</v>
      </c>
      <c r="AQ46" s="44" t="n">
        <f aca="false">24*30*AP46</f>
        <v>93.5999999999998</v>
      </c>
      <c r="AR46" s="49" t="n">
        <f aca="false">14000*AQ46</f>
        <v>1310400</v>
      </c>
      <c r="AS46" s="50" t="n">
        <f aca="false">AO46/AR46*1000000</f>
        <v>33231.0744810746</v>
      </c>
      <c r="AU46" s="44" t="n">
        <v>52497</v>
      </c>
      <c r="AV46" s="48" t="n">
        <f aca="false">AV45-1%</f>
        <v>0.22</v>
      </c>
      <c r="AW46" s="70" t="n">
        <f aca="false">24*31*AV46</f>
        <v>163.68</v>
      </c>
      <c r="AX46" s="49" t="n">
        <f aca="false">14000*AW46</f>
        <v>2291520</v>
      </c>
      <c r="AY46" s="50" t="n">
        <f aca="false">AU46/AX46*1000000</f>
        <v>22909.2480100545</v>
      </c>
      <c r="BA46" s="39" t="n">
        <v>58061</v>
      </c>
      <c r="BB46" s="48" t="n">
        <f aca="false">BB45-1%</f>
        <v>0.31</v>
      </c>
      <c r="BC46" s="44" t="n">
        <f aca="false">24*30*BB46</f>
        <v>223.2</v>
      </c>
      <c r="BD46" s="49" t="n">
        <f aca="false">14000*BC46</f>
        <v>3124800</v>
      </c>
      <c r="BE46" s="71" t="n">
        <f aca="false">BA46/BD46*1000000</f>
        <v>18580.7091653866</v>
      </c>
      <c r="BG46" s="47" t="n">
        <v>59996</v>
      </c>
      <c r="BH46" s="48" t="n">
        <f aca="false">BH45-1%</f>
        <v>0.31</v>
      </c>
      <c r="BI46" s="44" t="n">
        <f aca="false">31*24*BH46</f>
        <v>230.64</v>
      </c>
      <c r="BJ46" s="49" t="n">
        <f aca="false">14000*BI46</f>
        <v>3228960</v>
      </c>
      <c r="BK46" s="50" t="n">
        <f aca="false">BG46/BJ46*1000000</f>
        <v>18580.595609732</v>
      </c>
    </row>
    <row r="47" customFormat="false" ht="12.75" hidden="false" customHeight="false" outlineLevel="0" collapsed="false">
      <c r="A47" s="51" t="n">
        <f aca="false">A46-1%</f>
        <v>0.3</v>
      </c>
      <c r="B47" s="52" t="n">
        <v>59996</v>
      </c>
      <c r="C47" s="53" t="n">
        <f aca="false">24*31*A47</f>
        <v>223.2</v>
      </c>
      <c r="D47" s="54" t="n">
        <f aca="false">(C47*14000)</f>
        <v>3124800</v>
      </c>
      <c r="E47" s="55" t="n">
        <v>54190</v>
      </c>
      <c r="F47" s="52" t="n">
        <v>59996</v>
      </c>
      <c r="G47" s="56" t="n">
        <v>56448</v>
      </c>
      <c r="H47" s="57" t="n">
        <v>58061</v>
      </c>
      <c r="I47" s="50" t="n">
        <f aca="false">B47/D47*1000000</f>
        <v>19199.948796723</v>
      </c>
      <c r="J47" s="58"/>
      <c r="K47" s="59" t="n">
        <v>54190</v>
      </c>
      <c r="L47" s="48" t="n">
        <f aca="false">L46-1%</f>
        <v>0.3</v>
      </c>
      <c r="M47" s="60" t="n">
        <f aca="false">24*28*L47</f>
        <v>201.6</v>
      </c>
      <c r="N47" s="61" t="n">
        <f aca="false">M47*14000</f>
        <v>2822400</v>
      </c>
      <c r="O47" s="62" t="n">
        <f aca="false">K47/N47*1000000</f>
        <v>19199.9716553288</v>
      </c>
      <c r="P47" s="63"/>
      <c r="Q47" s="59" t="n">
        <v>59996</v>
      </c>
      <c r="R47" s="48" t="n">
        <f aca="false">R46-1%</f>
        <v>0.3</v>
      </c>
      <c r="S47" s="60" t="n">
        <f aca="false">31*24*R47</f>
        <v>223.2</v>
      </c>
      <c r="T47" s="64" t="n">
        <f aca="false">14000*S47</f>
        <v>3124800</v>
      </c>
      <c r="U47" s="65" t="n">
        <f aca="false">Q47/T47*1000000</f>
        <v>19199.948796723</v>
      </c>
      <c r="V47" s="66" t="n">
        <f aca="false">1+((U47-$U$5)/$U$5)</f>
        <v>2.4</v>
      </c>
      <c r="W47" s="34"/>
      <c r="Y47" s="51" t="n">
        <f aca="false">Y46-1%</f>
        <v>0.21</v>
      </c>
      <c r="Z47" s="52" t="n">
        <v>50803</v>
      </c>
      <c r="AA47" s="54" t="n">
        <f aca="false">24*30*Y47</f>
        <v>151.2</v>
      </c>
      <c r="AB47" s="61" t="n">
        <f aca="false">14000*AA47</f>
        <v>2116800</v>
      </c>
      <c r="AC47" s="52" t="n">
        <v>52497</v>
      </c>
      <c r="AD47" s="65" t="n">
        <f aca="false">Z47/AB47*1000000</f>
        <v>23999.9055177627</v>
      </c>
      <c r="AE47" s="66" t="n">
        <f aca="false">1+((AD47-$AD$5)/$AD$5)</f>
        <v>3.00000000000001</v>
      </c>
      <c r="AG47" s="51" t="n">
        <f aca="false">AG46-1%</f>
        <v>0.12</v>
      </c>
      <c r="AH47" s="67" t="n">
        <v>44997</v>
      </c>
      <c r="AI47" s="68" t="n">
        <f aca="false">24*31*AG47</f>
        <v>89.2799999999998</v>
      </c>
      <c r="AJ47" s="49" t="n">
        <f aca="false">14000*AI47</f>
        <v>1249920</v>
      </c>
      <c r="AK47" s="69" t="n">
        <v>43546</v>
      </c>
      <c r="AL47" s="50" t="n">
        <f aca="false">AH47/AJ47*1000000</f>
        <v>35999.9039938557</v>
      </c>
      <c r="AM47" s="66" t="n">
        <f aca="false">1+((AL47-$AL$5)/$AL$5)</f>
        <v>4.50000000000001</v>
      </c>
      <c r="AO47" s="39" t="n">
        <v>43546</v>
      </c>
      <c r="AP47" s="48" t="n">
        <f aca="false">AP46-1%</f>
        <v>0.12</v>
      </c>
      <c r="AQ47" s="44" t="n">
        <f aca="false">24*30*AP47</f>
        <v>86.3999999999998</v>
      </c>
      <c r="AR47" s="49" t="n">
        <f aca="false">14000*AQ47</f>
        <v>1209600</v>
      </c>
      <c r="AS47" s="50" t="n">
        <f aca="false">AO47/AR47*1000000</f>
        <v>36000.3306878308</v>
      </c>
      <c r="AU47" s="44" t="n">
        <v>52497</v>
      </c>
      <c r="AV47" s="48" t="n">
        <f aca="false">AV46-1%</f>
        <v>0.21</v>
      </c>
      <c r="AW47" s="70" t="n">
        <f aca="false">24*31*AV47</f>
        <v>156.24</v>
      </c>
      <c r="AX47" s="49" t="n">
        <f aca="false">14000*AW47</f>
        <v>2187360</v>
      </c>
      <c r="AY47" s="50" t="n">
        <f aca="false">AU47/AX47*1000000</f>
        <v>24000.1645819619</v>
      </c>
      <c r="BA47" s="39" t="n">
        <v>58061</v>
      </c>
      <c r="BB47" s="48" t="n">
        <f aca="false">BB46-1%</f>
        <v>0.3</v>
      </c>
      <c r="BC47" s="44" t="n">
        <f aca="false">24*30*BB47</f>
        <v>216</v>
      </c>
      <c r="BD47" s="49" t="n">
        <f aca="false">14000*BC47</f>
        <v>3024000</v>
      </c>
      <c r="BE47" s="71" t="n">
        <f aca="false">BA47/BD47*1000000</f>
        <v>19200.0661375662</v>
      </c>
      <c r="BG47" s="47" t="n">
        <v>59996</v>
      </c>
      <c r="BH47" s="48" t="n">
        <f aca="false">BH46-1%</f>
        <v>0.3</v>
      </c>
      <c r="BI47" s="44" t="n">
        <f aca="false">31*24*BH47</f>
        <v>223.2</v>
      </c>
      <c r="BJ47" s="49" t="n">
        <f aca="false">14000*BI47</f>
        <v>3124800</v>
      </c>
      <c r="BK47" s="50" t="n">
        <f aca="false">BG47/BJ47*1000000</f>
        <v>19199.948796723</v>
      </c>
    </row>
    <row r="48" customFormat="false" ht="12.75" hidden="false" customHeight="false" outlineLevel="0" collapsed="false">
      <c r="A48" s="51" t="n">
        <f aca="false">A47-1%</f>
        <v>0.29</v>
      </c>
      <c r="B48" s="52" t="n">
        <v>59996</v>
      </c>
      <c r="C48" s="53" t="n">
        <f aca="false">24*31*A48</f>
        <v>215.76</v>
      </c>
      <c r="D48" s="54" t="n">
        <f aca="false">(C48*14000)</f>
        <v>3020640</v>
      </c>
      <c r="E48" s="55" t="n">
        <v>54190</v>
      </c>
      <c r="F48" s="52" t="n">
        <v>59996</v>
      </c>
      <c r="G48" s="56" t="n">
        <v>56448</v>
      </c>
      <c r="H48" s="57" t="n">
        <v>58061</v>
      </c>
      <c r="I48" s="50" t="n">
        <f aca="false">B48/D48*1000000</f>
        <v>19862.01599661</v>
      </c>
      <c r="J48" s="58"/>
      <c r="K48" s="59" t="n">
        <v>54190</v>
      </c>
      <c r="L48" s="48" t="n">
        <f aca="false">L47-1%</f>
        <v>0.29</v>
      </c>
      <c r="M48" s="60" t="n">
        <f aca="false">24*28*L48</f>
        <v>194.88</v>
      </c>
      <c r="N48" s="61" t="n">
        <f aca="false">M48*14000</f>
        <v>2728320</v>
      </c>
      <c r="O48" s="62" t="n">
        <f aca="false">K48/N48*1000000</f>
        <v>19862.0396434436</v>
      </c>
      <c r="P48" s="63"/>
      <c r="Q48" s="59" t="n">
        <v>59996</v>
      </c>
      <c r="R48" s="48" t="n">
        <f aca="false">R47-1%</f>
        <v>0.29</v>
      </c>
      <c r="S48" s="60" t="n">
        <f aca="false">31*24*R48</f>
        <v>215.76</v>
      </c>
      <c r="T48" s="64" t="n">
        <f aca="false">14000*S48</f>
        <v>3020640</v>
      </c>
      <c r="U48" s="65" t="n">
        <f aca="false">Q48/T48*1000000</f>
        <v>19862.01599661</v>
      </c>
      <c r="V48" s="66" t="n">
        <f aca="false">1+((U48-$U$5)/$U$5)</f>
        <v>2.48275862068966</v>
      </c>
      <c r="W48" s="34"/>
      <c r="Y48" s="51" t="n">
        <f aca="false">Y47-1%</f>
        <v>0.2</v>
      </c>
      <c r="Z48" s="52" t="n">
        <v>50803</v>
      </c>
      <c r="AA48" s="54" t="n">
        <f aca="false">24*30*Y48</f>
        <v>144</v>
      </c>
      <c r="AB48" s="61" t="n">
        <f aca="false">14000*AA48</f>
        <v>2016000</v>
      </c>
      <c r="AC48" s="52" t="n">
        <v>52497</v>
      </c>
      <c r="AD48" s="65" t="n">
        <f aca="false">Z48/AB48*1000000</f>
        <v>25199.9007936508</v>
      </c>
      <c r="AE48" s="66" t="n">
        <f aca="false">1+((AD48-$AD$5)/$AD$5)</f>
        <v>3.15000000000001</v>
      </c>
      <c r="AG48" s="51" t="n">
        <f aca="false">AG47-1%</f>
        <v>0.11</v>
      </c>
      <c r="AH48" s="67" t="n">
        <v>44997</v>
      </c>
      <c r="AI48" s="68" t="n">
        <f aca="false">24*31*AG48</f>
        <v>81.8399999999998</v>
      </c>
      <c r="AJ48" s="49" t="n">
        <f aca="false">14000*AI48</f>
        <v>1145760</v>
      </c>
      <c r="AK48" s="69" t="n">
        <v>43546</v>
      </c>
      <c r="AL48" s="50" t="n">
        <f aca="false">AH48/AJ48*1000000</f>
        <v>39272.6225387517</v>
      </c>
      <c r="AM48" s="66" t="n">
        <f aca="false">1+((AL48-$AL$5)/$AL$5)</f>
        <v>4.90909090909092</v>
      </c>
      <c r="AO48" s="39" t="n">
        <v>43546</v>
      </c>
      <c r="AP48" s="48" t="n">
        <f aca="false">AP47-1%</f>
        <v>0.11</v>
      </c>
      <c r="AQ48" s="44" t="n">
        <f aca="false">24*30*AP48</f>
        <v>79.1999999999998</v>
      </c>
      <c r="AR48" s="49" t="n">
        <f aca="false">14000*AQ48</f>
        <v>1108800</v>
      </c>
      <c r="AS48" s="50" t="n">
        <f aca="false">AO48/AR48*1000000</f>
        <v>39273.0880230881</v>
      </c>
      <c r="AU48" s="44" t="n">
        <v>52497</v>
      </c>
      <c r="AV48" s="48" t="n">
        <f aca="false">AV47-1%</f>
        <v>0.2</v>
      </c>
      <c r="AW48" s="70" t="n">
        <f aca="false">24*31*AV48</f>
        <v>148.8</v>
      </c>
      <c r="AX48" s="49" t="n">
        <f aca="false">14000*AW48</f>
        <v>2083200</v>
      </c>
      <c r="AY48" s="50" t="n">
        <f aca="false">AU48/AX48*1000000</f>
        <v>25200.17281106</v>
      </c>
      <c r="BA48" s="39" t="n">
        <v>58061</v>
      </c>
      <c r="BB48" s="48" t="n">
        <f aca="false">BB47-1%</f>
        <v>0.29</v>
      </c>
      <c r="BC48" s="44" t="n">
        <f aca="false">24*30*BB48</f>
        <v>208.8</v>
      </c>
      <c r="BD48" s="49" t="n">
        <f aca="false">14000*BC48</f>
        <v>2923200</v>
      </c>
      <c r="BE48" s="71" t="n">
        <f aca="false">BA48/BD48*1000000</f>
        <v>19862.1373836891</v>
      </c>
      <c r="BG48" s="47" t="n">
        <v>59996</v>
      </c>
      <c r="BH48" s="48" t="n">
        <f aca="false">BH47-1%</f>
        <v>0.29</v>
      </c>
      <c r="BI48" s="44" t="n">
        <f aca="false">31*24*BH48</f>
        <v>215.76</v>
      </c>
      <c r="BJ48" s="49" t="n">
        <f aca="false">14000*BI48</f>
        <v>3020640</v>
      </c>
      <c r="BK48" s="50" t="n">
        <f aca="false">BG48/BJ48*1000000</f>
        <v>19862.01599661</v>
      </c>
    </row>
    <row r="49" customFormat="false" ht="12.75" hidden="false" customHeight="false" outlineLevel="0" collapsed="false">
      <c r="A49" s="51" t="n">
        <f aca="false">A48-1%</f>
        <v>0.28</v>
      </c>
      <c r="B49" s="52" t="n">
        <v>59996</v>
      </c>
      <c r="C49" s="53" t="n">
        <f aca="false">24*31*A49</f>
        <v>208.32</v>
      </c>
      <c r="D49" s="54" t="n">
        <f aca="false">(C49*14000)</f>
        <v>2916480</v>
      </c>
      <c r="E49" s="55" t="n">
        <v>54190</v>
      </c>
      <c r="F49" s="52" t="n">
        <v>59996</v>
      </c>
      <c r="G49" s="56" t="n">
        <v>56448</v>
      </c>
      <c r="H49" s="57" t="n">
        <v>58061</v>
      </c>
      <c r="I49" s="50" t="n">
        <f aca="false">B49/D49*1000000</f>
        <v>20571.3737107747</v>
      </c>
      <c r="J49" s="58"/>
      <c r="K49" s="59" t="n">
        <v>54190</v>
      </c>
      <c r="L49" s="48" t="n">
        <f aca="false">L48-1%</f>
        <v>0.28</v>
      </c>
      <c r="M49" s="60" t="n">
        <f aca="false">24*28*L49</f>
        <v>188.16</v>
      </c>
      <c r="N49" s="61" t="n">
        <f aca="false">M49*14000</f>
        <v>2634240</v>
      </c>
      <c r="O49" s="62" t="n">
        <f aca="false">K49/N49*1000000</f>
        <v>20571.398202138</v>
      </c>
      <c r="P49" s="63"/>
      <c r="Q49" s="59" t="n">
        <v>59996</v>
      </c>
      <c r="R49" s="48" t="n">
        <f aca="false">R48-1%</f>
        <v>0.28</v>
      </c>
      <c r="S49" s="60" t="n">
        <f aca="false">31*24*R49</f>
        <v>208.32</v>
      </c>
      <c r="T49" s="64" t="n">
        <f aca="false">14000*S49</f>
        <v>2916480</v>
      </c>
      <c r="U49" s="65" t="n">
        <f aca="false">Q49/T49*1000000</f>
        <v>20571.3737107747</v>
      </c>
      <c r="V49" s="66" t="n">
        <f aca="false">1+((U49-$U$5)/$U$5)</f>
        <v>2.57142857142857</v>
      </c>
      <c r="W49" s="34"/>
      <c r="Y49" s="51" t="n">
        <f aca="false">Y48-1%</f>
        <v>0.19</v>
      </c>
      <c r="Z49" s="52" t="n">
        <v>50803</v>
      </c>
      <c r="AA49" s="54" t="n">
        <f aca="false">24*30*Y49</f>
        <v>136.8</v>
      </c>
      <c r="AB49" s="61" t="n">
        <f aca="false">14000*AA49</f>
        <v>1915200</v>
      </c>
      <c r="AC49" s="52" t="n">
        <v>52497</v>
      </c>
      <c r="AD49" s="65" t="n">
        <f aca="false">Z49/AB49*1000000</f>
        <v>26526.2113617377</v>
      </c>
      <c r="AE49" s="66" t="n">
        <f aca="false">1+((AD49-$AD$5)/$AD$5)</f>
        <v>3.31578947368422</v>
      </c>
      <c r="AG49" s="51" t="n">
        <f aca="false">AG48-1%</f>
        <v>0.0999999999999997</v>
      </c>
      <c r="AH49" s="67" t="n">
        <v>44997</v>
      </c>
      <c r="AI49" s="68" t="n">
        <f aca="false">24*31*AG49</f>
        <v>74.3999999999998</v>
      </c>
      <c r="AJ49" s="49" t="n">
        <f aca="false">14000*AI49</f>
        <v>1041600</v>
      </c>
      <c r="AK49" s="69" t="n">
        <v>43546</v>
      </c>
      <c r="AL49" s="50" t="n">
        <f aca="false">AH49/AJ49*1000000</f>
        <v>43199.8847926269</v>
      </c>
      <c r="AM49" s="66" t="n">
        <f aca="false">1+((AL49-$AL$5)/$AL$5)</f>
        <v>5.40000000000002</v>
      </c>
      <c r="AO49" s="39" t="n">
        <v>43546</v>
      </c>
      <c r="AP49" s="48" t="n">
        <f aca="false">AP48-1%</f>
        <v>0.0999999999999997</v>
      </c>
      <c r="AQ49" s="44" t="n">
        <f aca="false">24*30*AP49</f>
        <v>71.9999999999998</v>
      </c>
      <c r="AR49" s="49" t="n">
        <f aca="false">14000*AQ49</f>
        <v>1008000</v>
      </c>
      <c r="AS49" s="50" t="n">
        <f aca="false">AO49/AR49*1000000</f>
        <v>43200.396825397</v>
      </c>
      <c r="AU49" s="44" t="n">
        <v>52497</v>
      </c>
      <c r="AV49" s="48" t="n">
        <f aca="false">AV48-1%</f>
        <v>0.19</v>
      </c>
      <c r="AW49" s="70" t="n">
        <f aca="false">24*31*AV49</f>
        <v>141.36</v>
      </c>
      <c r="AX49" s="49" t="n">
        <f aca="false">14000*AW49</f>
        <v>1979040</v>
      </c>
      <c r="AY49" s="50" t="n">
        <f aca="false">AU49/AX49*1000000</f>
        <v>26526.4976958526</v>
      </c>
      <c r="BA49" s="39" t="n">
        <v>58061</v>
      </c>
      <c r="BB49" s="48" t="n">
        <f aca="false">BB48-1%</f>
        <v>0.28</v>
      </c>
      <c r="BC49" s="44" t="n">
        <f aca="false">24*30*BB49</f>
        <v>201.6</v>
      </c>
      <c r="BD49" s="49" t="n">
        <f aca="false">14000*BC49</f>
        <v>2822400</v>
      </c>
      <c r="BE49" s="71" t="n">
        <f aca="false">BA49/BD49*1000000</f>
        <v>20571.4994331066</v>
      </c>
      <c r="BG49" s="47" t="n">
        <v>59996</v>
      </c>
      <c r="BH49" s="48" t="n">
        <f aca="false">BH48-1%</f>
        <v>0.28</v>
      </c>
      <c r="BI49" s="44" t="n">
        <f aca="false">31*24*BH49</f>
        <v>208.32</v>
      </c>
      <c r="BJ49" s="49" t="n">
        <f aca="false">14000*BI49</f>
        <v>2916480</v>
      </c>
      <c r="BK49" s="50" t="n">
        <f aca="false">BG49/BJ49*1000000</f>
        <v>20571.3737107747</v>
      </c>
    </row>
    <row r="50" customFormat="false" ht="12.75" hidden="false" customHeight="false" outlineLevel="0" collapsed="false">
      <c r="A50" s="51" t="n">
        <f aca="false">A49-1%</f>
        <v>0.27</v>
      </c>
      <c r="B50" s="52" t="n">
        <v>59996</v>
      </c>
      <c r="C50" s="53" t="n">
        <f aca="false">24*31*A50</f>
        <v>200.88</v>
      </c>
      <c r="D50" s="54" t="n">
        <f aca="false">(C50*14000)</f>
        <v>2812320</v>
      </c>
      <c r="E50" s="55" t="n">
        <v>54190</v>
      </c>
      <c r="F50" s="52" t="n">
        <v>59996</v>
      </c>
      <c r="G50" s="56" t="n">
        <v>56448</v>
      </c>
      <c r="H50" s="57" t="n">
        <v>58061</v>
      </c>
      <c r="I50" s="50" t="n">
        <f aca="false">B50/D50*1000000</f>
        <v>21333.2764408034</v>
      </c>
      <c r="J50" s="58"/>
      <c r="K50" s="59" t="n">
        <v>54190</v>
      </c>
      <c r="L50" s="48" t="n">
        <f aca="false">L49-1%</f>
        <v>0.27</v>
      </c>
      <c r="M50" s="60" t="n">
        <f aca="false">24*28*L50</f>
        <v>181.44</v>
      </c>
      <c r="N50" s="61" t="n">
        <f aca="false">M50*14000</f>
        <v>2540160</v>
      </c>
      <c r="O50" s="62" t="n">
        <f aca="false">K50/N50*1000000</f>
        <v>21333.3018392543</v>
      </c>
      <c r="P50" s="63"/>
      <c r="Q50" s="59" t="n">
        <v>59996</v>
      </c>
      <c r="R50" s="48" t="n">
        <f aca="false">R49-1%</f>
        <v>0.27</v>
      </c>
      <c r="S50" s="60" t="n">
        <f aca="false">31*24*R50</f>
        <v>200.88</v>
      </c>
      <c r="T50" s="64" t="n">
        <f aca="false">14000*S50</f>
        <v>2812320</v>
      </c>
      <c r="U50" s="65" t="n">
        <f aca="false">Q50/T50*1000000</f>
        <v>21333.2764408034</v>
      </c>
      <c r="V50" s="66" t="n">
        <f aca="false">1+((U50-$U$5)/$U$5)</f>
        <v>2.66666666666667</v>
      </c>
      <c r="W50" s="34"/>
      <c r="Y50" s="51" t="n">
        <f aca="false">Y49-1%</f>
        <v>0.18</v>
      </c>
      <c r="Z50" s="52" t="n">
        <v>50803</v>
      </c>
      <c r="AA50" s="54" t="n">
        <f aca="false">24*30*Y50</f>
        <v>129.6</v>
      </c>
      <c r="AB50" s="61" t="n">
        <f aca="false">14000*AA50</f>
        <v>1814400</v>
      </c>
      <c r="AC50" s="52" t="n">
        <v>52497</v>
      </c>
      <c r="AD50" s="65" t="n">
        <f aca="false">Z50/AB50*1000000</f>
        <v>27999.8897707232</v>
      </c>
      <c r="AE50" s="66" t="n">
        <f aca="false">1+((AD50-$AD$5)/$AD$5)</f>
        <v>3.50000000000001</v>
      </c>
      <c r="AG50" s="51" t="n">
        <f aca="false">AG49-1%</f>
        <v>0.0899999999999997</v>
      </c>
      <c r="AH50" s="67" t="n">
        <v>44997</v>
      </c>
      <c r="AI50" s="68" t="n">
        <f aca="false">24*31*AG50</f>
        <v>66.9599999999998</v>
      </c>
      <c r="AJ50" s="49" t="n">
        <f aca="false">14000*AI50</f>
        <v>937439.999999997</v>
      </c>
      <c r="AK50" s="69" t="n">
        <v>43546</v>
      </c>
      <c r="AL50" s="50" t="n">
        <f aca="false">AH50/AJ50*1000000</f>
        <v>47999.8719918076</v>
      </c>
      <c r="AM50" s="66" t="n">
        <f aca="false">1+((AL50-$AL$5)/$AL$5)</f>
        <v>6.00000000000002</v>
      </c>
      <c r="AO50" s="39" t="n">
        <v>43546</v>
      </c>
      <c r="AP50" s="48" t="n">
        <f aca="false">AP49-1%</f>
        <v>0.0899999999999997</v>
      </c>
      <c r="AQ50" s="44" t="n">
        <f aca="false">24*30*AP50</f>
        <v>64.7999999999998</v>
      </c>
      <c r="AR50" s="49" t="n">
        <f aca="false">14000*AQ50</f>
        <v>907199.999999997</v>
      </c>
      <c r="AS50" s="50" t="n">
        <f aca="false">AO50/AR50*1000000</f>
        <v>48000.4409171077</v>
      </c>
      <c r="AU50" s="44" t="n">
        <v>52497</v>
      </c>
      <c r="AV50" s="48" t="n">
        <f aca="false">AV49-1%</f>
        <v>0.18</v>
      </c>
      <c r="AW50" s="70" t="n">
        <f aca="false">24*31*AV50</f>
        <v>133.92</v>
      </c>
      <c r="AX50" s="49" t="n">
        <f aca="false">14000*AW50</f>
        <v>1874880</v>
      </c>
      <c r="AY50" s="50" t="n">
        <f aca="false">AU50/AX50*1000000</f>
        <v>28000.1920122889</v>
      </c>
      <c r="BA50" s="39" t="n">
        <v>58061</v>
      </c>
      <c r="BB50" s="48" t="n">
        <f aca="false">BB49-1%</f>
        <v>0.27</v>
      </c>
      <c r="BC50" s="44" t="n">
        <f aca="false">24*30*BB50</f>
        <v>194.4</v>
      </c>
      <c r="BD50" s="49" t="n">
        <f aca="false">14000*BC50</f>
        <v>2721600</v>
      </c>
      <c r="BE50" s="71" t="n">
        <f aca="false">BA50/BD50*1000000</f>
        <v>21333.406819518</v>
      </c>
      <c r="BG50" s="47" t="n">
        <v>59996</v>
      </c>
      <c r="BH50" s="48" t="n">
        <f aca="false">BH49-1%</f>
        <v>0.27</v>
      </c>
      <c r="BI50" s="44" t="n">
        <f aca="false">31*24*BH50</f>
        <v>200.88</v>
      </c>
      <c r="BJ50" s="49" t="n">
        <f aca="false">14000*BI50</f>
        <v>2812320</v>
      </c>
      <c r="BK50" s="50" t="n">
        <f aca="false">BG50/BJ50*1000000</f>
        <v>21333.2764408034</v>
      </c>
    </row>
    <row r="51" customFormat="false" ht="12.75" hidden="false" customHeight="false" outlineLevel="0" collapsed="false">
      <c r="A51" s="51" t="n">
        <f aca="false">A50-1%</f>
        <v>0.26</v>
      </c>
      <c r="B51" s="52" t="n">
        <v>59996</v>
      </c>
      <c r="C51" s="53" t="n">
        <f aca="false">24*31*A51</f>
        <v>193.44</v>
      </c>
      <c r="D51" s="54" t="n">
        <f aca="false">(C51*14000)</f>
        <v>2708160</v>
      </c>
      <c r="E51" s="55" t="n">
        <v>54190</v>
      </c>
      <c r="F51" s="52" t="n">
        <v>59996</v>
      </c>
      <c r="G51" s="56" t="n">
        <v>56448</v>
      </c>
      <c r="H51" s="57" t="n">
        <v>58061</v>
      </c>
      <c r="I51" s="50" t="n">
        <f aca="false">B51/D51*1000000</f>
        <v>22153.7870731419</v>
      </c>
      <c r="J51" s="58"/>
      <c r="K51" s="59" t="n">
        <v>54190</v>
      </c>
      <c r="L51" s="48" t="n">
        <f aca="false">L50-1%</f>
        <v>0.26</v>
      </c>
      <c r="M51" s="60" t="n">
        <f aca="false">24*28*L51</f>
        <v>174.72</v>
      </c>
      <c r="N51" s="61" t="n">
        <f aca="false">M51*14000</f>
        <v>2446080</v>
      </c>
      <c r="O51" s="62" t="n">
        <f aca="false">K51/N51*1000000</f>
        <v>22153.8134484563</v>
      </c>
      <c r="P51" s="63"/>
      <c r="Q51" s="59" t="n">
        <v>59996</v>
      </c>
      <c r="R51" s="48" t="n">
        <f aca="false">R50-1%</f>
        <v>0.26</v>
      </c>
      <c r="S51" s="60" t="n">
        <f aca="false">31*24*R51</f>
        <v>193.44</v>
      </c>
      <c r="T51" s="64" t="n">
        <f aca="false">14000*S51</f>
        <v>2708160</v>
      </c>
      <c r="U51" s="65" t="n">
        <f aca="false">Q51/T51*1000000</f>
        <v>22153.7870731419</v>
      </c>
      <c r="V51" s="66" t="n">
        <f aca="false">1+((U51-$U$5)/$U$5)</f>
        <v>2.76923076923077</v>
      </c>
      <c r="W51" s="34"/>
      <c r="Y51" s="51" t="n">
        <f aca="false">Y50-1%</f>
        <v>0.17</v>
      </c>
      <c r="Z51" s="52" t="n">
        <v>50803</v>
      </c>
      <c r="AA51" s="54" t="n">
        <f aca="false">24*30*Y51</f>
        <v>122.4</v>
      </c>
      <c r="AB51" s="61" t="n">
        <f aca="false">14000*AA51</f>
        <v>1713600</v>
      </c>
      <c r="AC51" s="52" t="n">
        <v>52497</v>
      </c>
      <c r="AD51" s="65" t="n">
        <f aca="false">Z51/AB51*1000000</f>
        <v>29646.9421101775</v>
      </c>
      <c r="AE51" s="66" t="n">
        <f aca="false">1+((AD51-$AD$5)/$AD$5)</f>
        <v>3.70588235294119</v>
      </c>
      <c r="AG51" s="51" t="n">
        <f aca="false">AG50-1%</f>
        <v>0.0799999999999997</v>
      </c>
      <c r="AH51" s="67" t="n">
        <v>44997</v>
      </c>
      <c r="AI51" s="68" t="n">
        <f aca="false">24*31*AG51</f>
        <v>59.5199999999998</v>
      </c>
      <c r="AJ51" s="49" t="n">
        <f aca="false">14000*AI51</f>
        <v>833279.999999997</v>
      </c>
      <c r="AK51" s="69" t="n">
        <v>43546</v>
      </c>
      <c r="AL51" s="50" t="n">
        <f aca="false">AH51/AJ51*1000000</f>
        <v>53999.8559907836</v>
      </c>
      <c r="AM51" s="66" t="n">
        <f aca="false">1+((AL51-$AL$5)/$AL$5)</f>
        <v>6.75000000000003</v>
      </c>
      <c r="AO51" s="39" t="n">
        <v>43546</v>
      </c>
      <c r="AP51" s="48" t="n">
        <f aca="false">AP50-1%</f>
        <v>0.0799999999999997</v>
      </c>
      <c r="AQ51" s="44" t="n">
        <f aca="false">24*30*AP51</f>
        <v>57.5999999999998</v>
      </c>
      <c r="AR51" s="49" t="n">
        <f aca="false">14000*AQ51</f>
        <v>806399.999999997</v>
      </c>
      <c r="AS51" s="50" t="n">
        <f aca="false">AO51/AR51*1000000</f>
        <v>54000.4960317462</v>
      </c>
      <c r="AU51" s="44" t="n">
        <v>52497</v>
      </c>
      <c r="AV51" s="48" t="n">
        <f aca="false">AV50-1%</f>
        <v>0.17</v>
      </c>
      <c r="AW51" s="70" t="n">
        <f aca="false">24*31*AV51</f>
        <v>126.48</v>
      </c>
      <c r="AX51" s="49" t="n">
        <f aca="false">14000*AW51</f>
        <v>1770720</v>
      </c>
      <c r="AY51" s="50" t="n">
        <f aca="false">AU51/AX51*1000000</f>
        <v>29647.2621306588</v>
      </c>
      <c r="BA51" s="39" t="n">
        <v>58061</v>
      </c>
      <c r="BB51" s="48" t="n">
        <f aca="false">BB50-1%</f>
        <v>0.26</v>
      </c>
      <c r="BC51" s="44" t="n">
        <f aca="false">24*30*BB51</f>
        <v>187.2</v>
      </c>
      <c r="BD51" s="49" t="n">
        <f aca="false">14000*BC51</f>
        <v>2620800</v>
      </c>
      <c r="BE51" s="71" t="n">
        <f aca="false">BA51/BD51*1000000</f>
        <v>22153.9224664225</v>
      </c>
      <c r="BG51" s="47" t="n">
        <v>59996</v>
      </c>
      <c r="BH51" s="48" t="n">
        <f aca="false">BH50-1%</f>
        <v>0.26</v>
      </c>
      <c r="BI51" s="44" t="n">
        <f aca="false">31*24*BH51</f>
        <v>193.44</v>
      </c>
      <c r="BJ51" s="49" t="n">
        <f aca="false">14000*BI51</f>
        <v>2708160</v>
      </c>
      <c r="BK51" s="50" t="n">
        <f aca="false">BG51/BJ51*1000000</f>
        <v>22153.7870731419</v>
      </c>
    </row>
    <row r="52" customFormat="false" ht="12.75" hidden="false" customHeight="false" outlineLevel="0" collapsed="false">
      <c r="A52" s="51" t="n">
        <f aca="false">A51-1%</f>
        <v>0.25</v>
      </c>
      <c r="B52" s="52" t="n">
        <v>59996</v>
      </c>
      <c r="C52" s="53" t="n">
        <f aca="false">24*31*A52</f>
        <v>186</v>
      </c>
      <c r="D52" s="54" t="n">
        <f aca="false">(C52*14000)</f>
        <v>2604000</v>
      </c>
      <c r="E52" s="55" t="n">
        <v>54190</v>
      </c>
      <c r="F52" s="52" t="n">
        <v>59996</v>
      </c>
      <c r="G52" s="56" t="n">
        <v>56448</v>
      </c>
      <c r="H52" s="57" t="n">
        <v>58061</v>
      </c>
      <c r="I52" s="50" t="n">
        <f aca="false">B52/D52*1000000</f>
        <v>23039.9385560676</v>
      </c>
      <c r="J52" s="58"/>
      <c r="K52" s="59" t="n">
        <v>54190</v>
      </c>
      <c r="L52" s="48" t="n">
        <f aca="false">L51-1%</f>
        <v>0.25</v>
      </c>
      <c r="M52" s="60" t="n">
        <f aca="false">24*28*L52</f>
        <v>168</v>
      </c>
      <c r="N52" s="61" t="n">
        <f aca="false">M52*14000</f>
        <v>2352000</v>
      </c>
      <c r="O52" s="62" t="n">
        <f aca="false">K52/N52*1000000</f>
        <v>23039.9659863946</v>
      </c>
      <c r="P52" s="63"/>
      <c r="Q52" s="59" t="n">
        <v>59996</v>
      </c>
      <c r="R52" s="48" t="n">
        <f aca="false">R51-1%</f>
        <v>0.25</v>
      </c>
      <c r="S52" s="60" t="n">
        <f aca="false">31*24*R52</f>
        <v>186</v>
      </c>
      <c r="T52" s="64" t="n">
        <f aca="false">14000*S52</f>
        <v>2604000</v>
      </c>
      <c r="U52" s="65" t="n">
        <f aca="false">Q52/T52*1000000</f>
        <v>23039.9385560676</v>
      </c>
      <c r="V52" s="66" t="n">
        <f aca="false">1+((U52-$U$5)/$U$5)</f>
        <v>2.88</v>
      </c>
      <c r="W52" s="34"/>
      <c r="Y52" s="51" t="n">
        <f aca="false">Y51-1%</f>
        <v>0.16</v>
      </c>
      <c r="Z52" s="52" t="n">
        <v>50803</v>
      </c>
      <c r="AA52" s="54" t="n">
        <f aca="false">24*30*Y52</f>
        <v>115.2</v>
      </c>
      <c r="AB52" s="61" t="n">
        <f aca="false">14000*AA52</f>
        <v>1612800</v>
      </c>
      <c r="AC52" s="52" t="n">
        <v>52497</v>
      </c>
      <c r="AD52" s="65" t="n">
        <f aca="false">Z52/AB52*1000000</f>
        <v>31499.8759920636</v>
      </c>
      <c r="AE52" s="66" t="n">
        <f aca="false">1+((AD52-$AD$5)/$AD$5)</f>
        <v>3.93750000000001</v>
      </c>
      <c r="AG52" s="51" t="n">
        <f aca="false">AG51-1%</f>
        <v>0.0699999999999997</v>
      </c>
      <c r="AH52" s="67" t="n">
        <v>44997</v>
      </c>
      <c r="AI52" s="68" t="n">
        <f aca="false">24*31*AG52</f>
        <v>52.0799999999998</v>
      </c>
      <c r="AJ52" s="49" t="n">
        <f aca="false">14000*AI52</f>
        <v>729119.999999997</v>
      </c>
      <c r="AK52" s="69" t="n">
        <v>43546</v>
      </c>
      <c r="AL52" s="50" t="n">
        <f aca="false">AH52/AJ52*1000000</f>
        <v>61714.1211323242</v>
      </c>
      <c r="AM52" s="66" t="n">
        <f aca="false">1+((AL52-$AL$5)/$AL$5)</f>
        <v>7.71428571428575</v>
      </c>
      <c r="AO52" s="39" t="n">
        <v>43546</v>
      </c>
      <c r="AP52" s="48" t="n">
        <f aca="false">AP51-1%</f>
        <v>0.0699999999999997</v>
      </c>
      <c r="AQ52" s="44" t="n">
        <f aca="false">24*30*AP52</f>
        <v>50.3999999999998</v>
      </c>
      <c r="AR52" s="49" t="n">
        <f aca="false">14000*AQ52</f>
        <v>705599.999999997</v>
      </c>
      <c r="AS52" s="50" t="n">
        <f aca="false">AO52/AR52*1000000</f>
        <v>61714.85260771</v>
      </c>
      <c r="AU52" s="44" t="n">
        <v>52497</v>
      </c>
      <c r="AV52" s="48" t="n">
        <f aca="false">AV51-1%</f>
        <v>0.16</v>
      </c>
      <c r="AW52" s="70" t="n">
        <f aca="false">24*31*AV52</f>
        <v>119.04</v>
      </c>
      <c r="AX52" s="49" t="n">
        <f aca="false">14000*AW52</f>
        <v>1666560</v>
      </c>
      <c r="AY52" s="50" t="n">
        <f aca="false">AU52/AX52*1000000</f>
        <v>31500.216013825</v>
      </c>
      <c r="BA52" s="39" t="n">
        <v>58061</v>
      </c>
      <c r="BB52" s="48" t="n">
        <f aca="false">BB51-1%</f>
        <v>0.25</v>
      </c>
      <c r="BC52" s="44" t="n">
        <f aca="false">24*30*BB52</f>
        <v>180</v>
      </c>
      <c r="BD52" s="49" t="n">
        <f aca="false">14000*BC52</f>
        <v>2520000</v>
      </c>
      <c r="BE52" s="71" t="n">
        <f aca="false">BA52/BD52*1000000</f>
        <v>23040.0793650794</v>
      </c>
      <c r="BG52" s="47" t="n">
        <v>59996</v>
      </c>
      <c r="BH52" s="48" t="n">
        <f aca="false">BH51-1%</f>
        <v>0.25</v>
      </c>
      <c r="BI52" s="44" t="n">
        <f aca="false">31*24*BH52</f>
        <v>186</v>
      </c>
      <c r="BJ52" s="49" t="n">
        <f aca="false">14000*BI52</f>
        <v>2604000</v>
      </c>
      <c r="BK52" s="50" t="n">
        <f aca="false">BG52/BJ52*1000000</f>
        <v>23039.9385560676</v>
      </c>
    </row>
    <row r="53" customFormat="false" ht="12.75" hidden="false" customHeight="false" outlineLevel="0" collapsed="false">
      <c r="A53" s="51" t="n">
        <f aca="false">A52-1%</f>
        <v>0.24</v>
      </c>
      <c r="B53" s="52" t="n">
        <v>59996</v>
      </c>
      <c r="C53" s="53" t="n">
        <f aca="false">24*31*A53</f>
        <v>178.56</v>
      </c>
      <c r="D53" s="54" t="n">
        <f aca="false">(C53*14000)</f>
        <v>2499840</v>
      </c>
      <c r="E53" s="55" t="n">
        <v>54190</v>
      </c>
      <c r="F53" s="52" t="n">
        <v>59996</v>
      </c>
      <c r="G53" s="56" t="n">
        <v>56448</v>
      </c>
      <c r="H53" s="57" t="n">
        <v>58061</v>
      </c>
      <c r="I53" s="50" t="n">
        <f aca="false">B53/D53*1000000</f>
        <v>23999.9359959038</v>
      </c>
      <c r="J53" s="58"/>
      <c r="K53" s="59" t="n">
        <v>54190</v>
      </c>
      <c r="L53" s="48" t="n">
        <f aca="false">L52-1%</f>
        <v>0.24</v>
      </c>
      <c r="M53" s="60" t="n">
        <f aca="false">24*28*L53</f>
        <v>161.28</v>
      </c>
      <c r="N53" s="61" t="n">
        <f aca="false">M53*14000</f>
        <v>2257920</v>
      </c>
      <c r="O53" s="62" t="n">
        <f aca="false">K53/N53*1000000</f>
        <v>23999.964569161</v>
      </c>
      <c r="P53" s="63"/>
      <c r="Q53" s="59" t="n">
        <v>59996</v>
      </c>
      <c r="R53" s="48" t="n">
        <f aca="false">R52-1%</f>
        <v>0.24</v>
      </c>
      <c r="S53" s="60" t="n">
        <f aca="false">31*24*R53</f>
        <v>178.56</v>
      </c>
      <c r="T53" s="64" t="n">
        <f aca="false">14000*S53</f>
        <v>2499840</v>
      </c>
      <c r="U53" s="65" t="n">
        <f aca="false">Q53/T53*1000000</f>
        <v>23999.9359959038</v>
      </c>
      <c r="V53" s="66" t="n">
        <f aca="false">1+((U53-$U$5)/$U$5)</f>
        <v>3.00000000000001</v>
      </c>
      <c r="W53" s="34"/>
      <c r="Y53" s="51" t="n">
        <f aca="false">Y52-1%</f>
        <v>0.15</v>
      </c>
      <c r="Z53" s="52" t="n">
        <v>50803</v>
      </c>
      <c r="AA53" s="54" t="n">
        <f aca="false">24*30*Y53</f>
        <v>108</v>
      </c>
      <c r="AB53" s="61" t="n">
        <f aca="false">14000*AA53</f>
        <v>1512000</v>
      </c>
      <c r="AC53" s="52" t="n">
        <v>52497</v>
      </c>
      <c r="AD53" s="65" t="n">
        <f aca="false">Z53/AB53*1000000</f>
        <v>33599.8677248678</v>
      </c>
      <c r="AE53" s="66" t="n">
        <f aca="false">1+((AD53-$AD$5)/$AD$5)</f>
        <v>4.20000000000001</v>
      </c>
      <c r="AG53" s="51" t="n">
        <f aca="false">AG52-1%</f>
        <v>0.0599999999999997</v>
      </c>
      <c r="AH53" s="67" t="n">
        <v>44997</v>
      </c>
      <c r="AI53" s="68" t="n">
        <f aca="false">24*31*AG53</f>
        <v>44.6399999999998</v>
      </c>
      <c r="AJ53" s="49" t="n">
        <f aca="false">14000*AI53</f>
        <v>624959.999999997</v>
      </c>
      <c r="AK53" s="69" t="n">
        <v>43546</v>
      </c>
      <c r="AL53" s="50" t="n">
        <f aca="false">AH53/AJ53*1000000</f>
        <v>71999.8079877116</v>
      </c>
      <c r="AM53" s="66" t="n">
        <f aca="false">1+((AL53-$AL$5)/$AL$5)</f>
        <v>9.00000000000005</v>
      </c>
      <c r="AO53" s="39" t="n">
        <v>43546</v>
      </c>
      <c r="AP53" s="48" t="n">
        <f aca="false">AP52-1%</f>
        <v>0.0599999999999997</v>
      </c>
      <c r="AQ53" s="44" t="n">
        <f aca="false">24*30*AP53</f>
        <v>43.1999999999998</v>
      </c>
      <c r="AR53" s="49" t="n">
        <f aca="false">14000*AQ53</f>
        <v>604799.999999997</v>
      </c>
      <c r="AS53" s="50" t="n">
        <f aca="false">AO53/AR53*1000000</f>
        <v>72000.6613756617</v>
      </c>
      <c r="AU53" s="44" t="n">
        <v>52497</v>
      </c>
      <c r="AV53" s="48" t="n">
        <f aca="false">AV52-1%</f>
        <v>0.15</v>
      </c>
      <c r="AW53" s="70" t="n">
        <f aca="false">24*31*AV53</f>
        <v>111.6</v>
      </c>
      <c r="AX53" s="49" t="n">
        <f aca="false">14000*AW53</f>
        <v>1562400</v>
      </c>
      <c r="AY53" s="50" t="n">
        <f aca="false">AU53/AX53*1000000</f>
        <v>33600.2304147466</v>
      </c>
      <c r="BA53" s="39" t="n">
        <v>58061</v>
      </c>
      <c r="BB53" s="48" t="n">
        <f aca="false">BB52-1%</f>
        <v>0.24</v>
      </c>
      <c r="BC53" s="44" t="n">
        <f aca="false">24*30*BB53</f>
        <v>172.8</v>
      </c>
      <c r="BD53" s="49" t="n">
        <f aca="false">14000*BC53</f>
        <v>2419200</v>
      </c>
      <c r="BE53" s="71" t="n">
        <f aca="false">BA53/BD53*1000000</f>
        <v>24000.0826719577</v>
      </c>
      <c r="BG53" s="47" t="n">
        <v>59996</v>
      </c>
      <c r="BH53" s="48" t="n">
        <f aca="false">BH52-1%</f>
        <v>0.24</v>
      </c>
      <c r="BI53" s="44" t="n">
        <f aca="false">31*24*BH53</f>
        <v>178.56</v>
      </c>
      <c r="BJ53" s="49" t="n">
        <f aca="false">14000*BI53</f>
        <v>2499840</v>
      </c>
      <c r="BK53" s="50" t="n">
        <f aca="false">BG53/BJ53*1000000</f>
        <v>23999.9359959038</v>
      </c>
    </row>
    <row r="54" customFormat="false" ht="12.75" hidden="false" customHeight="false" outlineLevel="0" collapsed="false">
      <c r="A54" s="51" t="n">
        <f aca="false">A53-1%</f>
        <v>0.23</v>
      </c>
      <c r="B54" s="52" t="n">
        <v>59996</v>
      </c>
      <c r="C54" s="53" t="n">
        <f aca="false">24*31*A54</f>
        <v>171.12</v>
      </c>
      <c r="D54" s="54" t="n">
        <f aca="false">(C54*14000)</f>
        <v>2395680</v>
      </c>
      <c r="E54" s="55" t="n">
        <v>54190</v>
      </c>
      <c r="F54" s="52" t="n">
        <v>59996</v>
      </c>
      <c r="G54" s="56" t="n">
        <v>56448</v>
      </c>
      <c r="H54" s="57" t="n">
        <v>58061</v>
      </c>
      <c r="I54" s="50" t="n">
        <f aca="false">B54/D54*1000000</f>
        <v>25043.4114739866</v>
      </c>
      <c r="J54" s="58"/>
      <c r="K54" s="59" t="n">
        <v>54190</v>
      </c>
      <c r="L54" s="48" t="n">
        <f aca="false">L53-1%</f>
        <v>0.23</v>
      </c>
      <c r="M54" s="60" t="n">
        <f aca="false">24*28*L54</f>
        <v>154.56</v>
      </c>
      <c r="N54" s="61" t="n">
        <f aca="false">M54*14000</f>
        <v>2163840</v>
      </c>
      <c r="O54" s="62" t="n">
        <f aca="false">K54/N54*1000000</f>
        <v>25043.4412895594</v>
      </c>
      <c r="P54" s="63"/>
      <c r="Q54" s="59" t="n">
        <v>59996</v>
      </c>
      <c r="R54" s="48" t="n">
        <f aca="false">R53-1%</f>
        <v>0.23</v>
      </c>
      <c r="S54" s="60" t="n">
        <f aca="false">31*24*R54</f>
        <v>171.12</v>
      </c>
      <c r="T54" s="64" t="n">
        <f aca="false">14000*S54</f>
        <v>2395680</v>
      </c>
      <c r="U54" s="65" t="n">
        <f aca="false">Q54/T54*1000000</f>
        <v>25043.4114739866</v>
      </c>
      <c r="V54" s="66" t="n">
        <f aca="false">1+((U54-$U$5)/$U$5)</f>
        <v>3.1304347826087</v>
      </c>
      <c r="W54" s="34"/>
      <c r="Y54" s="51" t="n">
        <f aca="false">Y53-1%</f>
        <v>0.14</v>
      </c>
      <c r="Z54" s="52" t="n">
        <v>50803</v>
      </c>
      <c r="AA54" s="54" t="n">
        <f aca="false">24*30*Y54</f>
        <v>100.8</v>
      </c>
      <c r="AB54" s="61" t="n">
        <f aca="false">14000*AA54</f>
        <v>1411200</v>
      </c>
      <c r="AC54" s="52" t="n">
        <v>52497</v>
      </c>
      <c r="AD54" s="65" t="n">
        <f aca="false">Z54/AB54*1000000</f>
        <v>35999.8582766441</v>
      </c>
      <c r="AE54" s="66" t="n">
        <f aca="false">1+((AD54-$AD$5)/$AD$5)</f>
        <v>4.50000000000001</v>
      </c>
      <c r="AG54" s="51" t="n">
        <f aca="false">AG53-1%</f>
        <v>0.0499999999999997</v>
      </c>
      <c r="AH54" s="67" t="n">
        <v>44997</v>
      </c>
      <c r="AI54" s="68" t="n">
        <f aca="false">24*31*AG54</f>
        <v>37.1999999999998</v>
      </c>
      <c r="AJ54" s="49" t="n">
        <f aca="false">14000*AI54</f>
        <v>520799.999999997</v>
      </c>
      <c r="AK54" s="69" t="n">
        <v>43546</v>
      </c>
      <c r="AL54" s="50" t="n">
        <f aca="false">AH54/AJ54*1000000</f>
        <v>86399.769585254</v>
      </c>
      <c r="AM54" s="66" t="n">
        <f aca="false">1+((AL54-$AL$5)/$AL$5)</f>
        <v>10.8000000000001</v>
      </c>
      <c r="AO54" s="39" t="n">
        <v>43546</v>
      </c>
      <c r="AP54" s="48" t="n">
        <f aca="false">AP53-1%</f>
        <v>0.0499999999999997</v>
      </c>
      <c r="AQ54" s="44" t="n">
        <f aca="false">24*30*AP54</f>
        <v>35.9999999999998</v>
      </c>
      <c r="AR54" s="49" t="n">
        <f aca="false">14000*AQ54</f>
        <v>503999.999999997</v>
      </c>
      <c r="AS54" s="59" t="n">
        <f aca="false">AO54/AR54*1000000</f>
        <v>86400.7936507942</v>
      </c>
      <c r="AU54" s="44" t="n">
        <v>52497</v>
      </c>
      <c r="AV54" s="48" t="n">
        <f aca="false">AV53-1%</f>
        <v>0.14</v>
      </c>
      <c r="AW54" s="70" t="n">
        <f aca="false">24*31*AV54</f>
        <v>104.16</v>
      </c>
      <c r="AX54" s="49" t="n">
        <f aca="false">14000*AW54</f>
        <v>1458240</v>
      </c>
      <c r="AY54" s="50" t="n">
        <f aca="false">AU54/AX54*1000000</f>
        <v>36000.2468729428</v>
      </c>
      <c r="BA54" s="39" t="n">
        <v>58061</v>
      </c>
      <c r="BB54" s="48" t="n">
        <f aca="false">BB53-1%</f>
        <v>0.23</v>
      </c>
      <c r="BC54" s="44" t="n">
        <f aca="false">24*30*BB54</f>
        <v>165.6</v>
      </c>
      <c r="BD54" s="49" t="n">
        <f aca="false">14000*BC54</f>
        <v>2318400</v>
      </c>
      <c r="BE54" s="71" t="n">
        <f aca="false">BA54/BD54*1000000</f>
        <v>25043.5645272602</v>
      </c>
      <c r="BG54" s="47" t="n">
        <v>59996</v>
      </c>
      <c r="BH54" s="48" t="n">
        <f aca="false">BH53-1%</f>
        <v>0.23</v>
      </c>
      <c r="BI54" s="44" t="n">
        <f aca="false">31*24*BH54</f>
        <v>171.12</v>
      </c>
      <c r="BJ54" s="49" t="n">
        <f aca="false">14000*BI54</f>
        <v>2395680</v>
      </c>
      <c r="BK54" s="50" t="n">
        <f aca="false">BG54/BJ54*1000000</f>
        <v>25043.4114739866</v>
      </c>
    </row>
    <row r="55" customFormat="false" ht="12.75" hidden="false" customHeight="false" outlineLevel="0" collapsed="false">
      <c r="A55" s="51" t="n">
        <f aca="false">A54-1%</f>
        <v>0.22</v>
      </c>
      <c r="B55" s="52" t="n">
        <v>59996</v>
      </c>
      <c r="C55" s="53" t="n">
        <f aca="false">24*31*A55</f>
        <v>163.68</v>
      </c>
      <c r="D55" s="54" t="n">
        <f aca="false">(C55*14000)</f>
        <v>2291520</v>
      </c>
      <c r="E55" s="55" t="n">
        <v>54190</v>
      </c>
      <c r="F55" s="52" t="n">
        <v>59996</v>
      </c>
      <c r="G55" s="56" t="n">
        <v>56448</v>
      </c>
      <c r="H55" s="57" t="n">
        <v>58061</v>
      </c>
      <c r="I55" s="50" t="n">
        <f aca="false">B55/D55*1000000</f>
        <v>26181.7483591678</v>
      </c>
      <c r="J55" s="58"/>
      <c r="K55" s="59" t="n">
        <v>54190</v>
      </c>
      <c r="L55" s="48" t="n">
        <f aca="false">L54-1%</f>
        <v>0.22</v>
      </c>
      <c r="M55" s="60" t="n">
        <f aca="false">24*28*L55</f>
        <v>147.84</v>
      </c>
      <c r="N55" s="61" t="n">
        <f aca="false">M55*14000</f>
        <v>2069760</v>
      </c>
      <c r="O55" s="62" t="n">
        <f aca="false">K55/N55*1000000</f>
        <v>26181.7795299939</v>
      </c>
      <c r="P55" s="63"/>
      <c r="Q55" s="59" t="n">
        <v>59996</v>
      </c>
      <c r="R55" s="48" t="n">
        <f aca="false">R54-1%</f>
        <v>0.22</v>
      </c>
      <c r="S55" s="60" t="n">
        <f aca="false">31*24*R55</f>
        <v>163.68</v>
      </c>
      <c r="T55" s="64" t="n">
        <f aca="false">14000*S55</f>
        <v>2291520</v>
      </c>
      <c r="U55" s="65" t="n">
        <f aca="false">Q55/T55*1000000</f>
        <v>26181.7483591678</v>
      </c>
      <c r="V55" s="66" t="n">
        <f aca="false">1+((U55-$U$5)/$U$5)</f>
        <v>3.27272727272728</v>
      </c>
      <c r="W55" s="34"/>
      <c r="Y55" s="51" t="n">
        <f aca="false">Y54-1%</f>
        <v>0.13</v>
      </c>
      <c r="Z55" s="52" t="n">
        <v>50803</v>
      </c>
      <c r="AA55" s="54" t="n">
        <f aca="false">24*30*Y55</f>
        <v>93.5999999999997</v>
      </c>
      <c r="AB55" s="61" t="n">
        <f aca="false">14000*AA55</f>
        <v>1310400</v>
      </c>
      <c r="AC55" s="52" t="n">
        <v>52497</v>
      </c>
      <c r="AD55" s="65" t="n">
        <f aca="false">Z55/AB55*1000000</f>
        <v>38769.0781440783</v>
      </c>
      <c r="AE55" s="66" t="n">
        <f aca="false">1+((AD55-$AD$5)/$AD$5)</f>
        <v>4.84615384615386</v>
      </c>
      <c r="AG55" s="51" t="n">
        <f aca="false">AG54-1%</f>
        <v>0.0399999999999997</v>
      </c>
      <c r="AH55" s="67" t="n">
        <v>44997</v>
      </c>
      <c r="AI55" s="68" t="n">
        <f aca="false">24*31*AG55</f>
        <v>29.7599999999998</v>
      </c>
      <c r="AJ55" s="49" t="n">
        <f aca="false">14000*AI55</f>
        <v>416639.999999997</v>
      </c>
      <c r="AK55" s="69" t="n">
        <v>43546</v>
      </c>
      <c r="AL55" s="50" t="n">
        <f aca="false">AH55/AJ55*1000000</f>
        <v>107999.711981568</v>
      </c>
      <c r="AM55" s="66" t="n">
        <f aca="false">1+((AL55-$AL$5)/$AL$5)</f>
        <v>13.5000000000001</v>
      </c>
      <c r="AO55" s="39" t="n">
        <v>43546</v>
      </c>
      <c r="AP55" s="48" t="n">
        <f aca="false">AP54-1%</f>
        <v>0.0399999999999997</v>
      </c>
      <c r="AQ55" s="44" t="n">
        <f aca="false">24*30*AP55</f>
        <v>28.7999999999998</v>
      </c>
      <c r="AR55" s="49" t="n">
        <f aca="false">14000*AQ55</f>
        <v>403199.999999997</v>
      </c>
      <c r="AS55" s="59" t="n">
        <f aca="false">AO55/AR55*1000000</f>
        <v>108000.992063493</v>
      </c>
      <c r="AT55" s="44"/>
      <c r="AU55" s="44"/>
      <c r="AV55" s="70"/>
      <c r="AW55" s="49"/>
      <c r="AX55" s="59"/>
      <c r="AY55" s="58"/>
      <c r="AZ55" s="39"/>
      <c r="BA55" s="39"/>
      <c r="BB55" s="48"/>
      <c r="BC55" s="44"/>
      <c r="BD55" s="49"/>
      <c r="BE55" s="34"/>
      <c r="BF55" s="44"/>
      <c r="BG55" s="44"/>
      <c r="BH55" s="48"/>
      <c r="BI55" s="44"/>
      <c r="BJ55" s="49"/>
      <c r="BK55" s="59"/>
      <c r="BL55" s="58"/>
      <c r="BM55" s="58"/>
      <c r="BN55" s="58"/>
    </row>
    <row r="56" customFormat="false" ht="12.75" hidden="false" customHeight="false" outlineLevel="0" collapsed="false">
      <c r="A56" s="51" t="n">
        <f aca="false">A55-1%</f>
        <v>0.21</v>
      </c>
      <c r="B56" s="52" t="n">
        <v>59996</v>
      </c>
      <c r="C56" s="53" t="n">
        <f aca="false">24*31*A56</f>
        <v>156.24</v>
      </c>
      <c r="D56" s="54" t="n">
        <f aca="false">(C56*14000)</f>
        <v>2187360</v>
      </c>
      <c r="E56" s="55" t="n">
        <v>54190</v>
      </c>
      <c r="F56" s="52" t="n">
        <v>59996</v>
      </c>
      <c r="G56" s="56" t="n">
        <v>56448</v>
      </c>
      <c r="H56" s="57" t="n">
        <v>58061</v>
      </c>
      <c r="I56" s="50" t="n">
        <f aca="false">B56/D56*1000000</f>
        <v>27428.4982810329</v>
      </c>
      <c r="J56" s="58"/>
      <c r="K56" s="59" t="n">
        <v>54190</v>
      </c>
      <c r="L56" s="48" t="n">
        <f aca="false">L55-1%</f>
        <v>0.21</v>
      </c>
      <c r="M56" s="60" t="n">
        <f aca="false">24*28*L56</f>
        <v>141.12</v>
      </c>
      <c r="N56" s="61" t="n">
        <f aca="false">M56*14000</f>
        <v>1975680</v>
      </c>
      <c r="O56" s="62" t="n">
        <f aca="false">K56/N56*1000000</f>
        <v>27428.5309361841</v>
      </c>
      <c r="P56" s="63"/>
      <c r="Q56" s="59" t="n">
        <v>59996</v>
      </c>
      <c r="R56" s="48" t="n">
        <f aca="false">R55-1%</f>
        <v>0.21</v>
      </c>
      <c r="S56" s="60" t="n">
        <f aca="false">31*24*R56</f>
        <v>156.24</v>
      </c>
      <c r="T56" s="64" t="n">
        <f aca="false">14000*S56</f>
        <v>2187360</v>
      </c>
      <c r="U56" s="65" t="n">
        <f aca="false">Q56/T56*1000000</f>
        <v>27428.4982810329</v>
      </c>
      <c r="V56" s="66" t="n">
        <f aca="false">1+((U56-$U$5)/$U$5)</f>
        <v>3.42857142857144</v>
      </c>
      <c r="W56" s="34"/>
      <c r="Y56" s="51" t="n">
        <f aca="false">Y55-1%</f>
        <v>0.12</v>
      </c>
      <c r="Z56" s="52" t="n">
        <v>50803</v>
      </c>
      <c r="AA56" s="54" t="n">
        <f aca="false">24*30*Y56</f>
        <v>86.3999999999997</v>
      </c>
      <c r="AB56" s="61" t="n">
        <f aca="false">14000*AA56</f>
        <v>1209600</v>
      </c>
      <c r="AC56" s="52" t="n">
        <v>52497</v>
      </c>
      <c r="AD56" s="65" t="n">
        <f aca="false">Z56/AB56*1000000</f>
        <v>41999.8346560848</v>
      </c>
      <c r="AE56" s="66" t="n">
        <f aca="false">1+((AD56-$AD$5)/$AD$5)</f>
        <v>5.25000000000002</v>
      </c>
      <c r="AG56" s="51" t="n">
        <f aca="false">AG55-1%</f>
        <v>0.0299999999999997</v>
      </c>
      <c r="AH56" s="67" t="n">
        <v>44997</v>
      </c>
      <c r="AI56" s="68" t="n">
        <f aca="false">24*31*AG56</f>
        <v>22.3199999999998</v>
      </c>
      <c r="AJ56" s="49" t="n">
        <f aca="false">14000*AI56</f>
        <v>312479.999999997</v>
      </c>
      <c r="AK56" s="69" t="n">
        <v>43546</v>
      </c>
      <c r="AL56" s="50" t="n">
        <f aca="false">AH56/AJ56*1000000</f>
        <v>143999.615975424</v>
      </c>
      <c r="AM56" s="66" t="n">
        <f aca="false">1+((AL56-$AL$5)/$AL$5)</f>
        <v>18.0000000000002</v>
      </c>
      <c r="AO56" s="39" t="n">
        <v>43546</v>
      </c>
      <c r="AP56" s="48" t="n">
        <f aca="false">AP55-1%</f>
        <v>0.0299999999999997</v>
      </c>
      <c r="AQ56" s="44" t="n">
        <f aca="false">24*30*AP56</f>
        <v>21.5999999999998</v>
      </c>
      <c r="AR56" s="49" t="n">
        <f aca="false">14000*AQ56</f>
        <v>302399.999999997</v>
      </c>
      <c r="AS56" s="59" t="n">
        <f aca="false">AO56/AR56*1000000</f>
        <v>144001.322751324</v>
      </c>
      <c r="AT56" s="44"/>
      <c r="AU56" s="44"/>
      <c r="AV56" s="70"/>
      <c r="AW56" s="49"/>
      <c r="AX56" s="59"/>
      <c r="AY56" s="58"/>
      <c r="AZ56" s="39"/>
      <c r="BA56" s="39"/>
      <c r="BB56" s="48"/>
      <c r="BC56" s="44"/>
      <c r="BD56" s="49"/>
      <c r="BE56" s="34"/>
      <c r="BF56" s="44"/>
      <c r="BG56" s="44"/>
      <c r="BH56" s="48"/>
      <c r="BI56" s="44"/>
      <c r="BJ56" s="49"/>
      <c r="BK56" s="59"/>
      <c r="BL56" s="58"/>
      <c r="BM56" s="58"/>
      <c r="BN56" s="58"/>
    </row>
    <row r="57" customFormat="false" ht="12.75" hidden="false" customHeight="false" outlineLevel="0" collapsed="false">
      <c r="A57" s="51" t="n">
        <f aca="false">A56-1%</f>
        <v>0.2</v>
      </c>
      <c r="B57" s="52" t="n">
        <v>59996</v>
      </c>
      <c r="C57" s="53" t="n">
        <f aca="false">24*31*A57</f>
        <v>148.8</v>
      </c>
      <c r="D57" s="54" t="n">
        <f aca="false">(C57*14000)</f>
        <v>2083199.99999999</v>
      </c>
      <c r="E57" s="55" t="n">
        <v>54190</v>
      </c>
      <c r="F57" s="52" t="n">
        <v>59996</v>
      </c>
      <c r="G57" s="56" t="n">
        <v>56448</v>
      </c>
      <c r="H57" s="57" t="n">
        <v>58061</v>
      </c>
      <c r="I57" s="50" t="n">
        <f aca="false">B57/D57*1000000</f>
        <v>28799.9231950846</v>
      </c>
      <c r="J57" s="58"/>
      <c r="K57" s="59" t="n">
        <v>54190</v>
      </c>
      <c r="L57" s="48" t="n">
        <f aca="false">L56-1%</f>
        <v>0.2</v>
      </c>
      <c r="M57" s="60" t="n">
        <f aca="false">24*28*L57</f>
        <v>134.4</v>
      </c>
      <c r="N57" s="61" t="n">
        <f aca="false">M57*14000</f>
        <v>1881600</v>
      </c>
      <c r="O57" s="62" t="n">
        <f aca="false">K57/N57*1000000</f>
        <v>28799.9574829933</v>
      </c>
      <c r="P57" s="63"/>
      <c r="Q57" s="59" t="n">
        <v>59996</v>
      </c>
      <c r="R57" s="48" t="n">
        <f aca="false">R56-1%</f>
        <v>0.2</v>
      </c>
      <c r="S57" s="60" t="n">
        <f aca="false">31*24*R57</f>
        <v>148.8</v>
      </c>
      <c r="T57" s="64" t="n">
        <f aca="false">14000*S57</f>
        <v>2083199.99999999</v>
      </c>
      <c r="U57" s="65" t="n">
        <f aca="false">Q57/T57*1000000</f>
        <v>28799.9231950846</v>
      </c>
      <c r="V57" s="66" t="n">
        <f aca="false">1+((U57-$U$5)/$U$5)</f>
        <v>3.60000000000001</v>
      </c>
      <c r="W57" s="34"/>
      <c r="Y57" s="51" t="n">
        <f aca="false">Y56-1%</f>
        <v>0.11</v>
      </c>
      <c r="Z57" s="52" t="n">
        <v>50803</v>
      </c>
      <c r="AA57" s="54" t="n">
        <f aca="false">24*30*Y57</f>
        <v>79.1999999999997</v>
      </c>
      <c r="AB57" s="61" t="n">
        <f aca="false">14000*AA57</f>
        <v>1108800</v>
      </c>
      <c r="AC57" s="52" t="n">
        <v>52497</v>
      </c>
      <c r="AD57" s="65" t="n">
        <f aca="false">Z57/AB57*1000000</f>
        <v>45818.0014430016</v>
      </c>
      <c r="AE57" s="66" t="n">
        <f aca="false">1+((AD57-$AD$5)/$AD$5)</f>
        <v>5.72727272727275</v>
      </c>
      <c r="AG57" s="51" t="n">
        <f aca="false">AG56-1%</f>
        <v>0.0199999999999997</v>
      </c>
      <c r="AH57" s="67" t="n">
        <v>44997</v>
      </c>
      <c r="AI57" s="68" t="n">
        <f aca="false">24*31*AG57</f>
        <v>14.8799999999998</v>
      </c>
      <c r="AJ57" s="49" t="n">
        <f aca="false">14000*AI57</f>
        <v>208319.999999997</v>
      </c>
      <c r="AK57" s="69" t="n">
        <v>43546</v>
      </c>
      <c r="AL57" s="50" t="n">
        <f aca="false">AH57/AJ57*1000000</f>
        <v>215999.423963137</v>
      </c>
      <c r="AM57" s="66" t="n">
        <f aca="false">1+((AL57-$AL$5)/$AL$5)</f>
        <v>27.0000000000004</v>
      </c>
      <c r="AO57" s="39" t="n">
        <v>43546</v>
      </c>
      <c r="AP57" s="48" t="n">
        <f aca="false">AP56-1%</f>
        <v>0.0199999999999997</v>
      </c>
      <c r="AQ57" s="44" t="n">
        <f aca="false">24*30*AP57</f>
        <v>14.3999999999998</v>
      </c>
      <c r="AR57" s="49" t="n">
        <f aca="false">14000*AQ57</f>
        <v>201599.999999997</v>
      </c>
      <c r="AS57" s="59" t="n">
        <f aca="false">AO57/AR57*1000000</f>
        <v>216001.984126987</v>
      </c>
      <c r="AT57" s="44"/>
      <c r="AU57" s="44"/>
      <c r="AV57" s="70"/>
      <c r="AW57" s="49"/>
      <c r="AX57" s="59"/>
      <c r="AY57" s="58"/>
      <c r="AZ57" s="39"/>
      <c r="BA57" s="39"/>
      <c r="BB57" s="48"/>
      <c r="BC57" s="44"/>
      <c r="BD57" s="49"/>
      <c r="BE57" s="34"/>
      <c r="BF57" s="44"/>
      <c r="BG57" s="44"/>
      <c r="BH57" s="48"/>
      <c r="BI57" s="44"/>
      <c r="BJ57" s="49"/>
      <c r="BK57" s="59"/>
      <c r="BL57" s="58"/>
      <c r="BM57" s="58"/>
      <c r="BN57" s="58"/>
    </row>
    <row r="58" customFormat="false" ht="13.5" hidden="false" customHeight="false" outlineLevel="0" collapsed="false">
      <c r="A58" s="51" t="n">
        <f aca="false">A57-1%</f>
        <v>0.19</v>
      </c>
      <c r="B58" s="52" t="n">
        <v>59996</v>
      </c>
      <c r="C58" s="53" t="n">
        <f aca="false">24*31*A58</f>
        <v>141.36</v>
      </c>
      <c r="D58" s="54" t="n">
        <f aca="false">(C58*14000)</f>
        <v>1979039.99999999</v>
      </c>
      <c r="E58" s="55" t="n">
        <v>54190</v>
      </c>
      <c r="F58" s="52" t="n">
        <v>59996</v>
      </c>
      <c r="G58" s="56" t="n">
        <v>56448</v>
      </c>
      <c r="H58" s="57" t="n">
        <v>58061</v>
      </c>
      <c r="I58" s="50" t="n">
        <f aca="false">B58/D58*1000000</f>
        <v>30315.7086264048</v>
      </c>
      <c r="J58" s="58"/>
      <c r="K58" s="59" t="n">
        <v>54190</v>
      </c>
      <c r="L58" s="48" t="n">
        <f aca="false">L57-1%</f>
        <v>0.19</v>
      </c>
      <c r="M58" s="60" t="n">
        <f aca="false">24*28*L58</f>
        <v>127.68</v>
      </c>
      <c r="N58" s="61" t="n">
        <f aca="false">M58*14000</f>
        <v>1787520</v>
      </c>
      <c r="O58" s="62" t="n">
        <f aca="false">K58/N58*1000000</f>
        <v>30315.7447189403</v>
      </c>
      <c r="P58" s="63"/>
      <c r="Q58" s="59" t="n">
        <v>59996</v>
      </c>
      <c r="R58" s="48" t="n">
        <f aca="false">R57-1%</f>
        <v>0.19</v>
      </c>
      <c r="S58" s="60" t="n">
        <f aca="false">31*24*R58</f>
        <v>141.36</v>
      </c>
      <c r="T58" s="64" t="n">
        <f aca="false">14000*S58</f>
        <v>1979039.99999999</v>
      </c>
      <c r="U58" s="65" t="n">
        <f aca="false">Q58/T58*1000000</f>
        <v>30315.7086264048</v>
      </c>
      <c r="V58" s="66" t="n">
        <f aca="false">1+((U58-$U$5)/$U$5)</f>
        <v>3.78947368421054</v>
      </c>
      <c r="W58" s="34"/>
      <c r="Y58" s="51" t="n">
        <f aca="false">Y57-1%</f>
        <v>0.0999999999999996</v>
      </c>
      <c r="Z58" s="52" t="n">
        <v>50803</v>
      </c>
      <c r="AA58" s="54" t="n">
        <f aca="false">24*30*Y58</f>
        <v>71.9999999999997</v>
      </c>
      <c r="AB58" s="61" t="n">
        <f aca="false">14000*AA58</f>
        <v>1008000</v>
      </c>
      <c r="AC58" s="52" t="n">
        <v>52497</v>
      </c>
      <c r="AD58" s="65" t="n">
        <f aca="false">Z58/AB58*1000000</f>
        <v>50399.8015873018</v>
      </c>
      <c r="AE58" s="66" t="n">
        <f aca="false">1+((AD58-$AD$5)/$AD$5)</f>
        <v>6.30000000000003</v>
      </c>
      <c r="AG58" s="72" t="n">
        <f aca="false">AG57-1%</f>
        <v>0.00999999999999969</v>
      </c>
      <c r="AH58" s="73" t="n">
        <v>44997</v>
      </c>
      <c r="AI58" s="74" t="n">
        <f aca="false">24*31*AG58</f>
        <v>7.43999999999977</v>
      </c>
      <c r="AJ58" s="49" t="n">
        <f aca="false">14000*AI58</f>
        <v>104159.999999997</v>
      </c>
      <c r="AK58" s="75" t="n">
        <v>43546</v>
      </c>
      <c r="AL58" s="76" t="n">
        <f aca="false">AH58/AJ58*1000000</f>
        <v>431998.847926281</v>
      </c>
      <c r="AM58" s="77" t="n">
        <f aca="false">1+((AL58-$AL$5)/$AL$5)</f>
        <v>54.0000000000017</v>
      </c>
      <c r="AO58" s="39" t="n">
        <v>43546</v>
      </c>
      <c r="AP58" s="48" t="n">
        <f aca="false">AP57-1%</f>
        <v>0.00999999999999969</v>
      </c>
      <c r="AQ58" s="44" t="n">
        <f aca="false">24*30*AP58</f>
        <v>7.19999999999978</v>
      </c>
      <c r="AR58" s="49" t="n">
        <f aca="false">14000*AQ58</f>
        <v>100799.999999997</v>
      </c>
      <c r="AS58" s="59" t="n">
        <f aca="false">AO58/AR58*1000000</f>
        <v>432003.968253982</v>
      </c>
      <c r="AT58" s="44"/>
      <c r="AU58" s="44"/>
      <c r="AV58" s="70"/>
      <c r="AW58" s="49"/>
      <c r="AX58" s="59"/>
      <c r="AY58" s="58"/>
      <c r="AZ58" s="39"/>
      <c r="BA58" s="39"/>
      <c r="BB58" s="48"/>
      <c r="BC58" s="44"/>
      <c r="BD58" s="49"/>
      <c r="BE58" s="34"/>
      <c r="BF58" s="44"/>
      <c r="BG58" s="44"/>
      <c r="BH58" s="48"/>
      <c r="BI58" s="44"/>
      <c r="BJ58" s="49"/>
      <c r="BK58" s="59"/>
      <c r="BL58" s="58"/>
      <c r="BM58" s="58"/>
      <c r="BN58" s="58"/>
    </row>
    <row r="59" customFormat="false" ht="12.75" hidden="false" customHeight="false" outlineLevel="0" collapsed="false">
      <c r="A59" s="51" t="n">
        <f aca="false">A58-1%</f>
        <v>0.18</v>
      </c>
      <c r="B59" s="52" t="n">
        <v>59996</v>
      </c>
      <c r="C59" s="53" t="n">
        <f aca="false">24*31*A59</f>
        <v>133.92</v>
      </c>
      <c r="D59" s="54" t="n">
        <f aca="false">(C59*14000)</f>
        <v>1874879.99999999</v>
      </c>
      <c r="E59" s="55" t="n">
        <v>54190</v>
      </c>
      <c r="F59" s="52" t="n">
        <v>59996</v>
      </c>
      <c r="G59" s="56" t="n">
        <v>56448</v>
      </c>
      <c r="H59" s="57" t="n">
        <v>58061</v>
      </c>
      <c r="I59" s="50" t="n">
        <f aca="false">B59/D59*1000000</f>
        <v>31999.9146612051</v>
      </c>
      <c r="J59" s="58"/>
      <c r="K59" s="59" t="n">
        <v>54190</v>
      </c>
      <c r="L59" s="48" t="n">
        <f aca="false">L58-1%</f>
        <v>0.18</v>
      </c>
      <c r="M59" s="60" t="n">
        <f aca="false">24*28*L59</f>
        <v>120.96</v>
      </c>
      <c r="N59" s="61" t="n">
        <f aca="false">M59*14000</f>
        <v>1693440</v>
      </c>
      <c r="O59" s="62" t="n">
        <f aca="false">K59/N59*1000000</f>
        <v>31999.9527588814</v>
      </c>
      <c r="P59" s="63"/>
      <c r="Q59" s="59" t="n">
        <v>59996</v>
      </c>
      <c r="R59" s="48" t="n">
        <f aca="false">R58-1%</f>
        <v>0.18</v>
      </c>
      <c r="S59" s="60" t="n">
        <f aca="false">31*24*R59</f>
        <v>133.92</v>
      </c>
      <c r="T59" s="64" t="n">
        <f aca="false">14000*S59</f>
        <v>1874879.99999999</v>
      </c>
      <c r="U59" s="65" t="n">
        <f aca="false">Q59/T59*1000000</f>
        <v>31999.9146612051</v>
      </c>
      <c r="V59" s="66" t="n">
        <f aca="false">1+((U59-$U$5)/$U$5)</f>
        <v>4.00000000000001</v>
      </c>
      <c r="W59" s="34"/>
      <c r="Y59" s="51" t="n">
        <f aca="false">Y58-1%</f>
        <v>0.0899999999999996</v>
      </c>
      <c r="Z59" s="52" t="n">
        <v>50803</v>
      </c>
      <c r="AA59" s="54" t="n">
        <f aca="false">24*30*Y59</f>
        <v>64.7999999999997</v>
      </c>
      <c r="AB59" s="61" t="n">
        <f aca="false">14000*AA59</f>
        <v>907199.999999996</v>
      </c>
      <c r="AC59" s="52" t="n">
        <v>52497</v>
      </c>
      <c r="AD59" s="65" t="n">
        <f aca="false">Z59/AB59*1000000</f>
        <v>55999.7795414465</v>
      </c>
      <c r="AE59" s="66" t="n">
        <f aca="false">1+((AD59-$AD$5)/$AD$5)</f>
        <v>7.00000000000003</v>
      </c>
      <c r="AG59" s="78"/>
      <c r="AT59" s="44"/>
      <c r="AU59" s="44"/>
      <c r="AV59" s="70"/>
      <c r="AW59" s="49"/>
      <c r="AX59" s="59"/>
      <c r="AY59" s="58"/>
      <c r="AZ59" s="39"/>
      <c r="BA59" s="39"/>
      <c r="BB59" s="48"/>
      <c r="BC59" s="44"/>
      <c r="BD59" s="49"/>
      <c r="BE59" s="34"/>
      <c r="BF59" s="44"/>
      <c r="BG59" s="44"/>
      <c r="BH59" s="48"/>
      <c r="BI59" s="44"/>
      <c r="BJ59" s="49"/>
      <c r="BK59" s="59"/>
      <c r="BL59" s="58"/>
      <c r="BM59" s="58"/>
      <c r="BN59" s="58"/>
    </row>
    <row r="60" customFormat="false" ht="12.75" hidden="false" customHeight="false" outlineLevel="0" collapsed="false">
      <c r="A60" s="51" t="n">
        <f aca="false">A59-1%</f>
        <v>0.169999999999999</v>
      </c>
      <c r="B60" s="52" t="n">
        <v>59996</v>
      </c>
      <c r="C60" s="53" t="n">
        <f aca="false">24*31*A60</f>
        <v>126.48</v>
      </c>
      <c r="D60" s="54" t="n">
        <f aca="false">(C60*14000)</f>
        <v>1770719.99999999</v>
      </c>
      <c r="E60" s="55" t="n">
        <v>54190</v>
      </c>
      <c r="F60" s="52" t="n">
        <v>59996</v>
      </c>
      <c r="G60" s="56" t="n">
        <v>56448</v>
      </c>
      <c r="H60" s="57" t="n">
        <v>58061</v>
      </c>
      <c r="I60" s="50" t="n">
        <f aca="false">B60/D60*1000000</f>
        <v>33882.2625824524</v>
      </c>
      <c r="J60" s="58"/>
      <c r="K60" s="59" t="n">
        <v>54190</v>
      </c>
      <c r="L60" s="48" t="n">
        <f aca="false">L59-1%</f>
        <v>0.169999999999999</v>
      </c>
      <c r="M60" s="60" t="n">
        <f aca="false">24*28*L60</f>
        <v>114.24</v>
      </c>
      <c r="N60" s="61" t="n">
        <f aca="false">M60*14000</f>
        <v>1599360</v>
      </c>
      <c r="O60" s="62" t="n">
        <f aca="false">K60/N60*1000000</f>
        <v>33882.3029211686</v>
      </c>
      <c r="P60" s="63"/>
      <c r="Q60" s="59" t="n">
        <v>59996</v>
      </c>
      <c r="R60" s="48" t="n">
        <f aca="false">R59-1%</f>
        <v>0.169999999999999</v>
      </c>
      <c r="S60" s="60" t="n">
        <f aca="false">31*24*R60</f>
        <v>126.48</v>
      </c>
      <c r="T60" s="64" t="n">
        <f aca="false">14000*S60</f>
        <v>1770719.99999999</v>
      </c>
      <c r="U60" s="65" t="n">
        <f aca="false">Q60/T60*1000000</f>
        <v>33882.2625824524</v>
      </c>
      <c r="V60" s="66" t="n">
        <f aca="false">1+((U60-$U$5)/$U$5)</f>
        <v>4.23529411764707</v>
      </c>
      <c r="W60" s="34"/>
      <c r="Y60" s="51" t="n">
        <f aca="false">Y59-1%</f>
        <v>0.0799999999999996</v>
      </c>
      <c r="Z60" s="52" t="n">
        <v>50803</v>
      </c>
      <c r="AA60" s="54" t="n">
        <f aca="false">24*30*Y60</f>
        <v>57.5999999999997</v>
      </c>
      <c r="AB60" s="61" t="n">
        <f aca="false">14000*AA60</f>
        <v>806399.999999996</v>
      </c>
      <c r="AC60" s="52" t="n">
        <v>52497</v>
      </c>
      <c r="AD60" s="65" t="n">
        <f aca="false">Z60/AB60*1000000</f>
        <v>62999.7519841273</v>
      </c>
      <c r="AE60" s="66" t="n">
        <f aca="false">1+((AD60-$AD$5)/$AD$5)</f>
        <v>7.87500000000004</v>
      </c>
      <c r="AT60" s="44"/>
      <c r="AU60" s="44"/>
      <c r="AV60" s="70"/>
      <c r="AW60" s="49"/>
      <c r="AX60" s="59"/>
      <c r="AY60" s="58"/>
      <c r="AZ60" s="39"/>
      <c r="BA60" s="39"/>
      <c r="BB60" s="48"/>
      <c r="BC60" s="44"/>
      <c r="BD60" s="49"/>
      <c r="BE60" s="34"/>
      <c r="BF60" s="44"/>
      <c r="BG60" s="44"/>
      <c r="BH60" s="48"/>
      <c r="BI60" s="44"/>
      <c r="BJ60" s="49"/>
      <c r="BK60" s="59"/>
      <c r="BL60" s="58"/>
      <c r="BM60" s="58"/>
      <c r="BN60" s="58"/>
    </row>
    <row r="61" customFormat="false" ht="12.75" hidden="false" customHeight="false" outlineLevel="0" collapsed="false">
      <c r="A61" s="51" t="n">
        <f aca="false">A60-1%</f>
        <v>0.159999999999999</v>
      </c>
      <c r="B61" s="52" t="n">
        <v>59996</v>
      </c>
      <c r="C61" s="53" t="n">
        <f aca="false">24*31*A61</f>
        <v>119.04</v>
      </c>
      <c r="D61" s="54" t="n">
        <f aca="false">(C61*14000)</f>
        <v>1666559.99999999</v>
      </c>
      <c r="E61" s="55" t="n">
        <v>54190</v>
      </c>
      <c r="F61" s="52" t="n">
        <v>59996</v>
      </c>
      <c r="G61" s="56" t="n">
        <v>56448</v>
      </c>
      <c r="H61" s="57" t="n">
        <v>58061</v>
      </c>
      <c r="I61" s="50" t="n">
        <f aca="false">B61/D61*1000000</f>
        <v>35999.9039938557</v>
      </c>
      <c r="J61" s="58"/>
      <c r="K61" s="59" t="n">
        <v>54190</v>
      </c>
      <c r="L61" s="48" t="n">
        <f aca="false">L60-1%</f>
        <v>0.159999999999999</v>
      </c>
      <c r="M61" s="60" t="n">
        <f aca="false">24*28*L61</f>
        <v>107.52</v>
      </c>
      <c r="N61" s="61" t="n">
        <f aca="false">M61*14000</f>
        <v>1505279.99999999</v>
      </c>
      <c r="O61" s="62" t="n">
        <f aca="false">K61/N61*1000000</f>
        <v>35999.9468537416</v>
      </c>
      <c r="P61" s="63"/>
      <c r="Q61" s="59" t="n">
        <v>59996</v>
      </c>
      <c r="R61" s="48" t="n">
        <f aca="false">R60-1%</f>
        <v>0.159999999999999</v>
      </c>
      <c r="S61" s="60" t="n">
        <f aca="false">31*24*R61</f>
        <v>119.04</v>
      </c>
      <c r="T61" s="64" t="n">
        <f aca="false">14000*S61</f>
        <v>1666559.99999999</v>
      </c>
      <c r="U61" s="65" t="n">
        <f aca="false">Q61/T61*1000000</f>
        <v>35999.9039938557</v>
      </c>
      <c r="V61" s="66" t="n">
        <f aca="false">1+((U61-$U$5)/$U$5)</f>
        <v>4.50000000000001</v>
      </c>
      <c r="W61" s="34"/>
      <c r="Y61" s="51" t="n">
        <f aca="false">Y60-1%</f>
        <v>0.0699999999999996</v>
      </c>
      <c r="Z61" s="52" t="n">
        <v>50803</v>
      </c>
      <c r="AA61" s="54" t="n">
        <f aca="false">24*30*Y61</f>
        <v>50.3999999999997</v>
      </c>
      <c r="AB61" s="61" t="n">
        <f aca="false">14000*AA61</f>
        <v>705599.999999996</v>
      </c>
      <c r="AC61" s="52" t="n">
        <v>52497</v>
      </c>
      <c r="AD61" s="65" t="n">
        <f aca="false">Z61/AB61*1000000</f>
        <v>71999.7165532884</v>
      </c>
      <c r="AE61" s="66" t="n">
        <f aca="false">1+((AD61-$AD$5)/$AD$5)</f>
        <v>9.00000000000005</v>
      </c>
      <c r="AT61" s="44"/>
      <c r="AU61" s="44"/>
      <c r="AV61" s="70"/>
      <c r="AW61" s="49"/>
      <c r="AX61" s="59"/>
      <c r="AY61" s="58"/>
      <c r="AZ61" s="39"/>
      <c r="BA61" s="39"/>
      <c r="BB61" s="48"/>
      <c r="BC61" s="44"/>
      <c r="BD61" s="49"/>
      <c r="BE61" s="34"/>
      <c r="BF61" s="44"/>
      <c r="BG61" s="44"/>
      <c r="BH61" s="48"/>
      <c r="BI61" s="44"/>
      <c r="BJ61" s="49"/>
      <c r="BK61" s="59"/>
      <c r="BL61" s="58"/>
      <c r="BM61" s="58"/>
      <c r="BN61" s="58"/>
    </row>
    <row r="62" customFormat="false" ht="12.75" hidden="false" customHeight="false" outlineLevel="0" collapsed="false">
      <c r="A62" s="51" t="n">
        <f aca="false">A61-1%</f>
        <v>0.149999999999999</v>
      </c>
      <c r="B62" s="52" t="n">
        <v>59996</v>
      </c>
      <c r="C62" s="53" t="n">
        <f aca="false">24*31*A62</f>
        <v>111.6</v>
      </c>
      <c r="D62" s="54" t="n">
        <f aca="false">(C62*14000)</f>
        <v>1562399.99999999</v>
      </c>
      <c r="E62" s="55" t="n">
        <v>54190</v>
      </c>
      <c r="F62" s="52" t="n">
        <v>59996</v>
      </c>
      <c r="G62" s="56" t="n">
        <v>56448</v>
      </c>
      <c r="H62" s="57" t="n">
        <v>58061</v>
      </c>
      <c r="I62" s="50" t="n">
        <f aca="false">B62/D62*1000000</f>
        <v>38399.8975934461</v>
      </c>
      <c r="J62" s="58"/>
      <c r="K62" s="59" t="n">
        <v>54190</v>
      </c>
      <c r="L62" s="48" t="n">
        <f aca="false">L61-1%</f>
        <v>0.149999999999999</v>
      </c>
      <c r="M62" s="60" t="n">
        <f aca="false">24*28*L62</f>
        <v>100.8</v>
      </c>
      <c r="N62" s="61" t="n">
        <f aca="false">M62*14000</f>
        <v>1411199.99999999</v>
      </c>
      <c r="O62" s="62" t="n">
        <f aca="false">K62/N62*1000000</f>
        <v>38399.9433106577</v>
      </c>
      <c r="P62" s="63"/>
      <c r="Q62" s="59" t="n">
        <v>59996</v>
      </c>
      <c r="R62" s="48" t="n">
        <f aca="false">R61-1%</f>
        <v>0.149999999999999</v>
      </c>
      <c r="S62" s="60" t="n">
        <f aca="false">31*24*R62</f>
        <v>111.6</v>
      </c>
      <c r="T62" s="64" t="n">
        <f aca="false">14000*S62</f>
        <v>1562399.99999999</v>
      </c>
      <c r="U62" s="65" t="n">
        <f aca="false">Q62/T62*1000000</f>
        <v>38399.8975934461</v>
      </c>
      <c r="V62" s="66" t="n">
        <f aca="false">1+((U62-$U$5)/$U$5)</f>
        <v>4.80000000000002</v>
      </c>
      <c r="W62" s="34"/>
      <c r="Y62" s="51" t="n">
        <f aca="false">Y61-1%</f>
        <v>0.0599999999999996</v>
      </c>
      <c r="Z62" s="52" t="n">
        <v>50803</v>
      </c>
      <c r="AA62" s="54" t="n">
        <f aca="false">24*30*Y62</f>
        <v>43.1999999999997</v>
      </c>
      <c r="AB62" s="61" t="n">
        <f aca="false">14000*AA62</f>
        <v>604799.999999996</v>
      </c>
      <c r="AC62" s="52" t="n">
        <v>52497</v>
      </c>
      <c r="AD62" s="65" t="n">
        <f aca="false">Z62/AB62*1000000</f>
        <v>83999.6693121699</v>
      </c>
      <c r="AE62" s="66" t="n">
        <f aca="false">1+((AD62-$AD$5)/$AD$5)</f>
        <v>10.5000000000001</v>
      </c>
      <c r="AT62" s="44"/>
      <c r="AU62" s="44"/>
      <c r="AV62" s="70"/>
      <c r="AW62" s="49"/>
      <c r="AX62" s="59"/>
      <c r="AY62" s="58"/>
      <c r="AZ62" s="39"/>
      <c r="BA62" s="39"/>
      <c r="BB62" s="48"/>
      <c r="BC62" s="44"/>
      <c r="BD62" s="49"/>
      <c r="BE62" s="34"/>
      <c r="BF62" s="44"/>
      <c r="BG62" s="44"/>
      <c r="BH62" s="48"/>
      <c r="BI62" s="44"/>
      <c r="BJ62" s="49"/>
      <c r="BK62" s="59"/>
      <c r="BL62" s="58"/>
      <c r="BM62" s="58"/>
      <c r="BN62" s="58"/>
    </row>
    <row r="63" customFormat="false" ht="12.75" hidden="false" customHeight="false" outlineLevel="0" collapsed="false">
      <c r="A63" s="51" t="n">
        <f aca="false">A62-1%</f>
        <v>0.139999999999999</v>
      </c>
      <c r="B63" s="52" t="n">
        <v>59996</v>
      </c>
      <c r="C63" s="53" t="n">
        <f aca="false">24*31*A63</f>
        <v>104.16</v>
      </c>
      <c r="D63" s="54" t="n">
        <f aca="false">(C63*14000)</f>
        <v>1458239.99999999</v>
      </c>
      <c r="E63" s="55" t="n">
        <v>54190</v>
      </c>
      <c r="F63" s="52" t="n">
        <v>59996</v>
      </c>
      <c r="G63" s="56" t="n">
        <v>56448</v>
      </c>
      <c r="H63" s="57" t="n">
        <v>58061</v>
      </c>
      <c r="I63" s="50" t="n">
        <f aca="false">B63/D63*1000000</f>
        <v>41142.7474215494</v>
      </c>
      <c r="J63" s="58"/>
      <c r="K63" s="59" t="n">
        <v>54190</v>
      </c>
      <c r="L63" s="48" t="n">
        <f aca="false">L62-1%</f>
        <v>0.139999999999999</v>
      </c>
      <c r="M63" s="60" t="n">
        <f aca="false">24*28*L63</f>
        <v>94.0799999999996</v>
      </c>
      <c r="N63" s="61" t="n">
        <f aca="false">M63*14000</f>
        <v>1317120</v>
      </c>
      <c r="O63" s="62" t="n">
        <f aca="false">K63/N63*1000000</f>
        <v>41142.7964042762</v>
      </c>
      <c r="P63" s="63"/>
      <c r="Q63" s="59" t="n">
        <v>59996</v>
      </c>
      <c r="R63" s="48" t="n">
        <f aca="false">R62-1%</f>
        <v>0.139999999999999</v>
      </c>
      <c r="S63" s="60" t="n">
        <f aca="false">31*24*R63</f>
        <v>104.16</v>
      </c>
      <c r="T63" s="64" t="n">
        <f aca="false">14000*S63</f>
        <v>1458239.99999999</v>
      </c>
      <c r="U63" s="65" t="n">
        <f aca="false">Q63/T63*1000000</f>
        <v>41142.7474215494</v>
      </c>
      <c r="V63" s="66" t="n">
        <f aca="false">1+((U63-$U$5)/$U$5)</f>
        <v>5.14285714285716</v>
      </c>
      <c r="W63" s="34"/>
      <c r="Y63" s="51" t="n">
        <f aca="false">Y62-1%</f>
        <v>0.0499999999999996</v>
      </c>
      <c r="Z63" s="52" t="n">
        <v>50803</v>
      </c>
      <c r="AA63" s="54" t="n">
        <f aca="false">24*30*Y63</f>
        <v>35.9999999999997</v>
      </c>
      <c r="AB63" s="61" t="n">
        <f aca="false">14000*AA63</f>
        <v>503999.999999996</v>
      </c>
      <c r="AC63" s="52" t="n">
        <v>52497</v>
      </c>
      <c r="AD63" s="65" t="n">
        <f aca="false">Z63/AB63*1000000</f>
        <v>100799.603174604</v>
      </c>
      <c r="AE63" s="66" t="n">
        <f aca="false">1+((AD63-$AD$5)/$AD$5)</f>
        <v>12.6000000000001</v>
      </c>
      <c r="AT63" s="44"/>
      <c r="AU63" s="44"/>
      <c r="AV63" s="70"/>
      <c r="AW63" s="49"/>
      <c r="AX63" s="59"/>
      <c r="AY63" s="58"/>
      <c r="AZ63" s="39"/>
      <c r="BA63" s="39"/>
      <c r="BB63" s="48"/>
      <c r="BC63" s="44"/>
      <c r="BD63" s="49"/>
      <c r="BE63" s="34"/>
      <c r="BF63" s="44"/>
      <c r="BG63" s="44"/>
      <c r="BH63" s="48"/>
      <c r="BI63" s="44"/>
      <c r="BJ63" s="49"/>
      <c r="BK63" s="59"/>
      <c r="BL63" s="58"/>
      <c r="BM63" s="58"/>
      <c r="BN63" s="58"/>
    </row>
    <row r="64" customFormat="false" ht="12.75" hidden="false" customHeight="false" outlineLevel="0" collapsed="false">
      <c r="A64" s="51" t="n">
        <f aca="false">A63-1%</f>
        <v>0.129999999999999</v>
      </c>
      <c r="B64" s="52" t="n">
        <v>59996</v>
      </c>
      <c r="C64" s="53" t="n">
        <f aca="false">24*31*A64</f>
        <v>96.7199999999996</v>
      </c>
      <c r="D64" s="54" t="n">
        <f aca="false">(C64*14000)</f>
        <v>1354079.99999999</v>
      </c>
      <c r="E64" s="55" t="n">
        <v>54190</v>
      </c>
      <c r="F64" s="52" t="n">
        <v>59996</v>
      </c>
      <c r="G64" s="56" t="n">
        <v>56448</v>
      </c>
      <c r="H64" s="57" t="n">
        <v>58061</v>
      </c>
      <c r="I64" s="50" t="n">
        <f aca="false">B64/D64*1000000</f>
        <v>44307.574146284</v>
      </c>
      <c r="J64" s="58"/>
      <c r="K64" s="59" t="n">
        <v>54190</v>
      </c>
      <c r="L64" s="48" t="n">
        <f aca="false">L63-1%</f>
        <v>0.129999999999999</v>
      </c>
      <c r="M64" s="60" t="n">
        <f aca="false">24*28*L64</f>
        <v>87.3599999999996</v>
      </c>
      <c r="N64" s="61" t="n">
        <f aca="false">M64*14000</f>
        <v>1223039.99999999</v>
      </c>
      <c r="O64" s="62" t="n">
        <f aca="false">K64/N64*1000000</f>
        <v>44307.6268969128</v>
      </c>
      <c r="P64" s="63"/>
      <c r="Q64" s="59" t="n">
        <v>59996</v>
      </c>
      <c r="R64" s="48" t="n">
        <f aca="false">R63-1%</f>
        <v>0.129999999999999</v>
      </c>
      <c r="S64" s="60" t="n">
        <f aca="false">31*24*R64</f>
        <v>96.7199999999996</v>
      </c>
      <c r="T64" s="64" t="n">
        <f aca="false">14000*S64</f>
        <v>1354079.99999999</v>
      </c>
      <c r="U64" s="65" t="n">
        <f aca="false">Q64/T64*1000000</f>
        <v>44307.574146284</v>
      </c>
      <c r="V64" s="66" t="n">
        <f aca="false">1+((U64-$U$5)/$U$5)</f>
        <v>5.53846153846156</v>
      </c>
      <c r="W64" s="34"/>
      <c r="Y64" s="51" t="n">
        <f aca="false">Y63-1%</f>
        <v>0.0399999999999996</v>
      </c>
      <c r="Z64" s="52" t="n">
        <v>50803</v>
      </c>
      <c r="AA64" s="54" t="n">
        <f aca="false">24*30*Y64</f>
        <v>28.7999999999997</v>
      </c>
      <c r="AB64" s="61" t="n">
        <f aca="false">14000*AA64</f>
        <v>403199.999999996</v>
      </c>
      <c r="AC64" s="52" t="n">
        <v>52497</v>
      </c>
      <c r="AD64" s="65" t="n">
        <f aca="false">Z64/AB64*1000000</f>
        <v>125999.503968255</v>
      </c>
      <c r="AE64" s="66" t="n">
        <f aca="false">1+((AD64-$AD$5)/$AD$5)</f>
        <v>15.7500000000002</v>
      </c>
      <c r="AF64" s="58"/>
      <c r="AG64" s="58"/>
      <c r="AT64" s="44"/>
      <c r="AU64" s="44"/>
      <c r="AV64" s="70"/>
      <c r="AW64" s="49"/>
      <c r="AX64" s="59"/>
      <c r="AY64" s="58"/>
      <c r="AZ64" s="39"/>
      <c r="BA64" s="39"/>
      <c r="BB64" s="48"/>
      <c r="BC64" s="44"/>
      <c r="BD64" s="49"/>
      <c r="BE64" s="34"/>
      <c r="BF64" s="44"/>
      <c r="BG64" s="44"/>
      <c r="BH64" s="48"/>
      <c r="BI64" s="44"/>
      <c r="BJ64" s="49"/>
      <c r="BK64" s="59"/>
      <c r="BL64" s="58"/>
      <c r="BM64" s="58"/>
      <c r="BN64" s="58"/>
    </row>
    <row r="65" customFormat="false" ht="12.75" hidden="false" customHeight="false" outlineLevel="0" collapsed="false">
      <c r="A65" s="51" t="n">
        <f aca="false">A64-1%</f>
        <v>0.119999999999999</v>
      </c>
      <c r="B65" s="52" t="n">
        <v>59996</v>
      </c>
      <c r="C65" s="53" t="n">
        <f aca="false">24*31*A65</f>
        <v>89.2799999999996</v>
      </c>
      <c r="D65" s="54" t="n">
        <f aca="false">(C65*14000)</f>
        <v>1249919.99999999</v>
      </c>
      <c r="E65" s="55" t="n">
        <v>54190</v>
      </c>
      <c r="F65" s="52" t="n">
        <v>59996</v>
      </c>
      <c r="G65" s="56" t="n">
        <v>56448</v>
      </c>
      <c r="H65" s="57" t="n">
        <v>58061</v>
      </c>
      <c r="I65" s="50" t="n">
        <f aca="false">B65/D65*1000000</f>
        <v>47999.8719918077</v>
      </c>
      <c r="J65" s="58"/>
      <c r="K65" s="59" t="n">
        <v>54190</v>
      </c>
      <c r="L65" s="48" t="n">
        <f aca="false">L64-1%</f>
        <v>0.119999999999999</v>
      </c>
      <c r="M65" s="60" t="n">
        <f aca="false">24*28*L65</f>
        <v>80.6399999999996</v>
      </c>
      <c r="N65" s="61" t="n">
        <f aca="false">M65*14000</f>
        <v>1128959.99999999</v>
      </c>
      <c r="O65" s="62" t="n">
        <f aca="false">K65/N65*1000000</f>
        <v>47999.9291383222</v>
      </c>
      <c r="P65" s="63"/>
      <c r="Q65" s="59" t="n">
        <v>59996</v>
      </c>
      <c r="R65" s="48" t="n">
        <f aca="false">R64-1%</f>
        <v>0.119999999999999</v>
      </c>
      <c r="S65" s="60" t="n">
        <f aca="false">31*24*R65</f>
        <v>89.2799999999996</v>
      </c>
      <c r="T65" s="64" t="n">
        <f aca="false">14000*S65</f>
        <v>1249919.99999999</v>
      </c>
      <c r="U65" s="65" t="n">
        <f aca="false">Q65/T65*1000000</f>
        <v>47999.8719918077</v>
      </c>
      <c r="V65" s="66" t="n">
        <f aca="false">1+((U65-$U$5)/$U$5)</f>
        <v>6.00000000000003</v>
      </c>
      <c r="W65" s="34"/>
      <c r="Y65" s="51" t="n">
        <f aca="false">Y64-1%</f>
        <v>0.0299999999999996</v>
      </c>
      <c r="Z65" s="52" t="n">
        <v>50803</v>
      </c>
      <c r="AA65" s="54" t="n">
        <f aca="false">24*30*Y65</f>
        <v>21.5999999999997</v>
      </c>
      <c r="AB65" s="61" t="n">
        <f aca="false">14000*AA65</f>
        <v>302399.999999996</v>
      </c>
      <c r="AC65" s="52" t="n">
        <v>52497</v>
      </c>
      <c r="AD65" s="65" t="n">
        <f aca="false">Z65/AB65*1000000</f>
        <v>167999.338624341</v>
      </c>
      <c r="AE65" s="66" t="n">
        <f aca="false">1+((AD65-$AD$5)/$AD$5)</f>
        <v>21.0000000000003</v>
      </c>
      <c r="AF65" s="58"/>
      <c r="AG65" s="58"/>
      <c r="AT65" s="48"/>
      <c r="AU65" s="44"/>
      <c r="AV65" s="58"/>
      <c r="AW65" s="58"/>
      <c r="AX65" s="58"/>
      <c r="AY65" s="39"/>
      <c r="AZ65" s="48"/>
      <c r="BA65" s="39"/>
      <c r="BB65" s="48"/>
      <c r="BC65" s="44"/>
      <c r="BD65" s="49"/>
      <c r="BE65" s="34"/>
      <c r="BF65" s="48"/>
      <c r="BG65" s="44"/>
      <c r="BH65" s="48"/>
      <c r="BI65" s="44"/>
      <c r="BJ65" s="49"/>
      <c r="BK65" s="59"/>
      <c r="BL65" s="58"/>
      <c r="BM65" s="58"/>
      <c r="BN65" s="58"/>
    </row>
    <row r="66" customFormat="false" ht="12.75" hidden="false" customHeight="false" outlineLevel="0" collapsed="false">
      <c r="A66" s="51" t="n">
        <f aca="false">A65-1%</f>
        <v>0.109999999999999</v>
      </c>
      <c r="B66" s="52" t="n">
        <v>59996</v>
      </c>
      <c r="C66" s="53" t="n">
        <f aca="false">24*31*A66</f>
        <v>81.8399999999996</v>
      </c>
      <c r="D66" s="54" t="n">
        <f aca="false">(C66*14000)</f>
        <v>1145759.99999999</v>
      </c>
      <c r="E66" s="55" t="n">
        <v>54190</v>
      </c>
      <c r="F66" s="52" t="n">
        <v>59996</v>
      </c>
      <c r="G66" s="56" t="n">
        <v>56448</v>
      </c>
      <c r="H66" s="57" t="n">
        <v>58061</v>
      </c>
      <c r="I66" s="50" t="n">
        <f aca="false">B66/D66*1000000</f>
        <v>52363.4967183357</v>
      </c>
      <c r="J66" s="58"/>
      <c r="K66" s="59" t="n">
        <v>54190</v>
      </c>
      <c r="L66" s="48" t="n">
        <f aca="false">L65-1%</f>
        <v>0.109999999999999</v>
      </c>
      <c r="M66" s="60" t="n">
        <f aca="false">24*28*L66</f>
        <v>73.9199999999996</v>
      </c>
      <c r="N66" s="61" t="n">
        <f aca="false">M66*14000</f>
        <v>1034879.99999999</v>
      </c>
      <c r="O66" s="62" t="n">
        <f aca="false">K66/N66*1000000</f>
        <v>52363.5590599879</v>
      </c>
      <c r="P66" s="63"/>
      <c r="Q66" s="59" t="n">
        <v>59996</v>
      </c>
      <c r="R66" s="48" t="n">
        <f aca="false">R65-1%</f>
        <v>0.109999999999999</v>
      </c>
      <c r="S66" s="60" t="n">
        <f aca="false">31*24*R66</f>
        <v>81.8399999999996</v>
      </c>
      <c r="T66" s="64" t="n">
        <f aca="false">14000*S66</f>
        <v>1145759.99999999</v>
      </c>
      <c r="U66" s="65" t="n">
        <f aca="false">Q66/T66*1000000</f>
        <v>52363.4967183357</v>
      </c>
      <c r="V66" s="66" t="n">
        <f aca="false">1+((U66-$U$5)/$U$5)</f>
        <v>6.54545454545458</v>
      </c>
      <c r="W66" s="34"/>
      <c r="Y66" s="51" t="n">
        <f aca="false">Y65-1%</f>
        <v>0.0199999999999996</v>
      </c>
      <c r="Z66" s="52" t="n">
        <v>50803</v>
      </c>
      <c r="AA66" s="54" t="n">
        <f aca="false">24*30*Y66</f>
        <v>14.3999999999997</v>
      </c>
      <c r="AB66" s="61" t="n">
        <f aca="false">14000*AA66</f>
        <v>201599.999999996</v>
      </c>
      <c r="AC66" s="52" t="n">
        <v>52497</v>
      </c>
      <c r="AD66" s="65" t="n">
        <f aca="false">Z66/AB66*1000000</f>
        <v>251999.007936513</v>
      </c>
      <c r="AE66" s="66" t="n">
        <f aca="false">1+((AD66-$AD$5)/$AD$5)</f>
        <v>31.5000000000007</v>
      </c>
      <c r="AT66" s="79"/>
      <c r="AU66" s="44" t="n">
        <v>52497</v>
      </c>
      <c r="AY66" s="80" t="n">
        <v>56448</v>
      </c>
      <c r="AZ66" s="48" t="n">
        <f aca="false">AZ65-1%</f>
        <v>-0.01</v>
      </c>
      <c r="BA66" s="39" t="n">
        <v>58061</v>
      </c>
      <c r="BB66" s="48" t="n">
        <f aca="false">BB65-1%</f>
        <v>-0.01</v>
      </c>
      <c r="BC66" s="44" t="n">
        <f aca="false">24*30*BB66</f>
        <v>-7.2</v>
      </c>
      <c r="BD66" s="49" t="n">
        <f aca="false">14000*BC66</f>
        <v>-100800</v>
      </c>
      <c r="BE66" s="71" t="n">
        <f aca="false">BA66/BD66*1000000</f>
        <v>-576001.984126984</v>
      </c>
      <c r="BF66" s="48"/>
      <c r="BG66" s="47" t="n">
        <v>59996</v>
      </c>
      <c r="BH66" s="48" t="n">
        <f aca="false">BH65-1%</f>
        <v>-0.01</v>
      </c>
      <c r="BI66" s="44" t="n">
        <f aca="false">31*24*BH66</f>
        <v>-7.44</v>
      </c>
      <c r="BJ66" s="49" t="n">
        <f aca="false">14000*BI66</f>
        <v>-104160</v>
      </c>
      <c r="BK66" s="50" t="n">
        <f aca="false">BG66/BJ66*1000000</f>
        <v>-575998.46390169</v>
      </c>
    </row>
    <row r="67" customFormat="false" ht="13.5" hidden="false" customHeight="false" outlineLevel="0" collapsed="false">
      <c r="A67" s="51" t="n">
        <f aca="false">A66-1%</f>
        <v>0.0999999999999995</v>
      </c>
      <c r="B67" s="52" t="n">
        <v>59996</v>
      </c>
      <c r="C67" s="53" t="n">
        <f aca="false">24*31*A67</f>
        <v>74.3999999999996</v>
      </c>
      <c r="D67" s="54" t="n">
        <f aca="false">(C67*14000)</f>
        <v>1041599.99999999</v>
      </c>
      <c r="E67" s="55" t="n">
        <v>54190</v>
      </c>
      <c r="F67" s="52" t="n">
        <v>59996</v>
      </c>
      <c r="G67" s="56" t="n">
        <v>56448</v>
      </c>
      <c r="H67" s="57" t="n">
        <v>58061</v>
      </c>
      <c r="I67" s="50" t="n">
        <f aca="false">B67/D67*1000000</f>
        <v>57599.8463901693</v>
      </c>
      <c r="J67" s="58"/>
      <c r="K67" s="59" t="n">
        <v>54190</v>
      </c>
      <c r="L67" s="48" t="n">
        <f aca="false">L66-1%</f>
        <v>0.0999999999999995</v>
      </c>
      <c r="M67" s="60" t="n">
        <f aca="false">24*28*L67</f>
        <v>67.1999999999996</v>
      </c>
      <c r="N67" s="61" t="n">
        <f aca="false">M67*14000</f>
        <v>940799.999999995</v>
      </c>
      <c r="O67" s="62" t="n">
        <f aca="false">K67/N67*1000000</f>
        <v>57599.9149659867</v>
      </c>
      <c r="P67" s="63"/>
      <c r="Q67" s="59" t="n">
        <v>59996</v>
      </c>
      <c r="R67" s="48" t="n">
        <f aca="false">R66-1%</f>
        <v>0.0999999999999995</v>
      </c>
      <c r="S67" s="60" t="n">
        <f aca="false">31*24*R67</f>
        <v>74.3999999999996</v>
      </c>
      <c r="T67" s="64" t="n">
        <f aca="false">14000*S67</f>
        <v>1041599.99999999</v>
      </c>
      <c r="U67" s="65" t="n">
        <f aca="false">Q67/T67*1000000</f>
        <v>57599.8463901693</v>
      </c>
      <c r="V67" s="66" t="n">
        <f aca="false">1+((U67-$U$5)/$U$5)</f>
        <v>7.20000000000004</v>
      </c>
      <c r="W67" s="34"/>
      <c r="Y67" s="72" t="n">
        <f aca="false">Y66-1%</f>
        <v>0.00999999999999958</v>
      </c>
      <c r="Z67" s="81" t="n">
        <v>50803</v>
      </c>
      <c r="AA67" s="54" t="n">
        <f aca="false">24*30*Y67</f>
        <v>7.1999999999997</v>
      </c>
      <c r="AB67" s="61" t="n">
        <f aca="false">14000*AA67</f>
        <v>100799.999999996</v>
      </c>
      <c r="AC67" s="81" t="n">
        <v>52497</v>
      </c>
      <c r="AD67" s="82" t="n">
        <f aca="false">Z67/AB67*1000000</f>
        <v>503998.015873037</v>
      </c>
      <c r="AE67" s="77" t="n">
        <f aca="false">1+((AD67-$AD$5)/$AD$5)</f>
        <v>63.0000000000026</v>
      </c>
      <c r="AT67" s="79"/>
      <c r="AU67" s="44" t="n">
        <v>52497</v>
      </c>
      <c r="AY67" s="80" t="n">
        <v>56448</v>
      </c>
      <c r="AZ67" s="48" t="n">
        <f aca="false">AZ66-1%</f>
        <v>-0.02</v>
      </c>
      <c r="BA67" s="39" t="n">
        <v>58061</v>
      </c>
      <c r="BB67" s="48" t="n">
        <f aca="false">BB66-1%</f>
        <v>-0.02</v>
      </c>
      <c r="BC67" s="44" t="n">
        <f aca="false">24*30*BB67</f>
        <v>-14.4</v>
      </c>
      <c r="BD67" s="49" t="n">
        <f aca="false">14000*BC67</f>
        <v>-201600</v>
      </c>
      <c r="BE67" s="71" t="n">
        <f aca="false">BA67/BD67*1000000</f>
        <v>-288000.992063492</v>
      </c>
      <c r="BF67" s="48"/>
      <c r="BG67" s="47" t="n">
        <v>59996</v>
      </c>
      <c r="BH67" s="48" t="n">
        <f aca="false">BH66-1%</f>
        <v>-0.02</v>
      </c>
      <c r="BI67" s="44" t="n">
        <f aca="false">31*24*BH67</f>
        <v>-14.88</v>
      </c>
      <c r="BJ67" s="49" t="n">
        <f aca="false">14000*BI67</f>
        <v>-208320</v>
      </c>
      <c r="BK67" s="50" t="n">
        <f aca="false">BG67/BJ67*1000000</f>
        <v>-287999.231950845</v>
      </c>
    </row>
    <row r="68" customFormat="false" ht="12.75" hidden="false" customHeight="false" outlineLevel="0" collapsed="false">
      <c r="A68" s="51" t="n">
        <f aca="false">A67-1%</f>
        <v>0.0899999999999995</v>
      </c>
      <c r="B68" s="52" t="n">
        <v>59996</v>
      </c>
      <c r="C68" s="53" t="n">
        <f aca="false">24*31*A68</f>
        <v>66.9599999999996</v>
      </c>
      <c r="D68" s="54" t="n">
        <f aca="false">(C68*14000)</f>
        <v>937439.999999995</v>
      </c>
      <c r="E68" s="55" t="n">
        <v>54190</v>
      </c>
      <c r="F68" s="52" t="n">
        <v>59996</v>
      </c>
      <c r="G68" s="56" t="n">
        <v>56448</v>
      </c>
      <c r="H68" s="57" t="n">
        <v>58061</v>
      </c>
      <c r="I68" s="50" t="n">
        <f aca="false">B68/D68*1000000</f>
        <v>63999.8293224103</v>
      </c>
      <c r="J68" s="58"/>
      <c r="K68" s="59" t="n">
        <v>54190</v>
      </c>
      <c r="L68" s="48" t="n">
        <f aca="false">L67-1%</f>
        <v>0.0899999999999995</v>
      </c>
      <c r="M68" s="60" t="n">
        <f aca="false">24*28*L68</f>
        <v>60.4799999999996</v>
      </c>
      <c r="N68" s="61" t="n">
        <f aca="false">M68*14000</f>
        <v>846719.999999995</v>
      </c>
      <c r="O68" s="62" t="n">
        <f aca="false">K68/N68*1000000</f>
        <v>63999.905517763</v>
      </c>
      <c r="P68" s="63"/>
      <c r="Q68" s="59" t="n">
        <v>59996</v>
      </c>
      <c r="R68" s="48" t="n">
        <f aca="false">R67-1%</f>
        <v>0.0899999999999995</v>
      </c>
      <c r="S68" s="60" t="n">
        <f aca="false">31*24*R68</f>
        <v>66.9599999999996</v>
      </c>
      <c r="T68" s="64" t="n">
        <f aca="false">14000*S68</f>
        <v>937439.999999995</v>
      </c>
      <c r="U68" s="65" t="n">
        <f aca="false">Q68/T68*1000000</f>
        <v>63999.8293224103</v>
      </c>
      <c r="V68" s="66" t="n">
        <f aca="false">1+((U68-$U$5)/$U$5)</f>
        <v>8.00000000000004</v>
      </c>
      <c r="W68" s="34"/>
      <c r="Z68" s="48"/>
      <c r="AT68" s="79"/>
      <c r="AY68" s="80" t="n">
        <v>56448</v>
      </c>
      <c r="AZ68" s="48" t="n">
        <f aca="false">AZ67-1%</f>
        <v>-0.03</v>
      </c>
      <c r="BA68" s="39" t="n">
        <v>58061</v>
      </c>
      <c r="BB68" s="48" t="n">
        <f aca="false">BB67-1%</f>
        <v>-0.03</v>
      </c>
      <c r="BC68" s="44" t="n">
        <f aca="false">24*30*BB68</f>
        <v>-21.6</v>
      </c>
      <c r="BD68" s="49" t="n">
        <f aca="false">14000*BC68</f>
        <v>-302400</v>
      </c>
      <c r="BE68" s="71" t="n">
        <f aca="false">BA68/BD68*1000000</f>
        <v>-192000.661375661</v>
      </c>
      <c r="BF68" s="48"/>
      <c r="BG68" s="47" t="n">
        <v>59996</v>
      </c>
      <c r="BH68" s="48" t="n">
        <f aca="false">BH67-1%</f>
        <v>-0.03</v>
      </c>
      <c r="BI68" s="44" t="n">
        <f aca="false">31*24*BH68</f>
        <v>-22.32</v>
      </c>
      <c r="BJ68" s="49" t="n">
        <f aca="false">14000*BI68</f>
        <v>-312480</v>
      </c>
      <c r="BK68" s="50" t="n">
        <f aca="false">BG68/BJ68*1000000</f>
        <v>-191999.48796723</v>
      </c>
    </row>
    <row r="69" customFormat="false" ht="12.75" hidden="false" customHeight="false" outlineLevel="0" collapsed="false">
      <c r="A69" s="51" t="n">
        <f aca="false">A68-1%</f>
        <v>0.0799999999999995</v>
      </c>
      <c r="B69" s="52" t="n">
        <v>59996</v>
      </c>
      <c r="C69" s="53" t="n">
        <f aca="false">24*31*A69</f>
        <v>59.5199999999996</v>
      </c>
      <c r="D69" s="54" t="n">
        <f aca="false">(C69*14000)</f>
        <v>833279.999999995</v>
      </c>
      <c r="E69" s="55" t="n">
        <v>54190</v>
      </c>
      <c r="F69" s="52" t="n">
        <v>59996</v>
      </c>
      <c r="G69" s="56" t="n">
        <v>56448</v>
      </c>
      <c r="H69" s="57" t="n">
        <v>58061</v>
      </c>
      <c r="I69" s="50" t="n">
        <f aca="false">B69/D69*1000000</f>
        <v>71999.8079877117</v>
      </c>
      <c r="J69" s="58"/>
      <c r="K69" s="59" t="n">
        <v>54190</v>
      </c>
      <c r="L69" s="48" t="n">
        <f aca="false">L68-1%</f>
        <v>0.0799999999999995</v>
      </c>
      <c r="M69" s="60" t="n">
        <f aca="false">24*28*L69</f>
        <v>53.7599999999997</v>
      </c>
      <c r="N69" s="61" t="n">
        <f aca="false">M69*14000</f>
        <v>752639.999999995</v>
      </c>
      <c r="O69" s="62" t="n">
        <f aca="false">K69/N69*1000000</f>
        <v>71999.8937074835</v>
      </c>
      <c r="P69" s="63"/>
      <c r="Q69" s="59" t="n">
        <v>59996</v>
      </c>
      <c r="R69" s="48" t="n">
        <f aca="false">R68-1%</f>
        <v>0.0799999999999995</v>
      </c>
      <c r="S69" s="60" t="n">
        <f aca="false">31*24*R69</f>
        <v>59.5199999999996</v>
      </c>
      <c r="T69" s="64" t="n">
        <f aca="false">14000*S69</f>
        <v>833279.999999995</v>
      </c>
      <c r="U69" s="65" t="n">
        <f aca="false">Q69/T69*1000000</f>
        <v>71999.8079877117</v>
      </c>
      <c r="V69" s="66" t="n">
        <f aca="false">1+((U69-$U$5)/$U$5)</f>
        <v>9.00000000000006</v>
      </c>
      <c r="W69" s="34"/>
      <c r="Z69" s="48"/>
      <c r="AT69" s="79"/>
      <c r="AY69" s="80" t="n">
        <v>56448</v>
      </c>
      <c r="AZ69" s="48" t="n">
        <f aca="false">AZ68-1%</f>
        <v>-0.04</v>
      </c>
      <c r="BA69" s="39" t="n">
        <v>58061</v>
      </c>
      <c r="BB69" s="48" t="n">
        <f aca="false">BB68-1%</f>
        <v>-0.04</v>
      </c>
      <c r="BC69" s="44" t="n">
        <f aca="false">24*30*BB69</f>
        <v>-28.8</v>
      </c>
      <c r="BD69" s="49" t="n">
        <f aca="false">14000*BC69</f>
        <v>-403200</v>
      </c>
      <c r="BE69" s="71" t="n">
        <f aca="false">BA69/BD69*1000000</f>
        <v>-144000.496031746</v>
      </c>
      <c r="BF69" s="48"/>
      <c r="BG69" s="47" t="n">
        <v>59996</v>
      </c>
      <c r="BH69" s="48" t="n">
        <f aca="false">BH68-1%</f>
        <v>-0.04</v>
      </c>
      <c r="BI69" s="44" t="n">
        <f aca="false">31*24*BH69</f>
        <v>-29.76</v>
      </c>
      <c r="BJ69" s="49" t="n">
        <f aca="false">14000*BI69</f>
        <v>-416640</v>
      </c>
      <c r="BK69" s="50" t="n">
        <f aca="false">BG69/BJ69*1000000</f>
        <v>-143999.615975422</v>
      </c>
    </row>
    <row r="70" customFormat="false" ht="12.75" hidden="false" customHeight="false" outlineLevel="0" collapsed="false">
      <c r="A70" s="51" t="n">
        <f aca="false">A69-1%</f>
        <v>0.0699999999999995</v>
      </c>
      <c r="B70" s="52" t="n">
        <v>59996</v>
      </c>
      <c r="C70" s="53" t="n">
        <f aca="false">24*31*A70</f>
        <v>52.0799999999996</v>
      </c>
      <c r="D70" s="54" t="n">
        <f aca="false">(C70*14000)</f>
        <v>729119.999999995</v>
      </c>
      <c r="E70" s="55" t="n">
        <v>54190</v>
      </c>
      <c r="F70" s="52" t="n">
        <v>59996</v>
      </c>
      <c r="G70" s="56" t="n">
        <v>56448</v>
      </c>
      <c r="H70" s="57" t="n">
        <v>58061</v>
      </c>
      <c r="I70" s="50" t="n">
        <f aca="false">B70/D70*1000000</f>
        <v>82285.4948430991</v>
      </c>
      <c r="J70" s="58"/>
      <c r="K70" s="59" t="n">
        <v>54190</v>
      </c>
      <c r="L70" s="48" t="n">
        <f aca="false">L69-1%</f>
        <v>0.0699999999999995</v>
      </c>
      <c r="M70" s="60" t="n">
        <f aca="false">24*28*L70</f>
        <v>47.0399999999997</v>
      </c>
      <c r="N70" s="61" t="n">
        <f aca="false">M70*14000</f>
        <v>658559.999999995</v>
      </c>
      <c r="O70" s="62" t="n">
        <f aca="false">K70/N70*1000000</f>
        <v>82285.5928085526</v>
      </c>
      <c r="P70" s="63"/>
      <c r="Q70" s="59" t="n">
        <v>59996</v>
      </c>
      <c r="R70" s="48" t="n">
        <f aca="false">R69-1%</f>
        <v>0.0699999999999995</v>
      </c>
      <c r="S70" s="60" t="n">
        <f aca="false">31*24*R70</f>
        <v>52.0799999999996</v>
      </c>
      <c r="T70" s="64" t="n">
        <f aca="false">14000*S70</f>
        <v>729119.999999995</v>
      </c>
      <c r="U70" s="65" t="n">
        <f aca="false">Q70/T70*1000000</f>
        <v>82285.4948430991</v>
      </c>
      <c r="V70" s="66" t="n">
        <f aca="false">1+((U70-$U$5)/$U$5)</f>
        <v>10.2857142857144</v>
      </c>
      <c r="W70" s="34"/>
      <c r="Z70" s="48"/>
      <c r="AT70" s="79"/>
      <c r="AY70" s="80" t="n">
        <v>56448</v>
      </c>
      <c r="AZ70" s="48" t="n">
        <f aca="false">AZ69-1%</f>
        <v>-0.05</v>
      </c>
      <c r="BA70" s="39" t="n">
        <v>58061</v>
      </c>
      <c r="BB70" s="48" t="n">
        <f aca="false">BB69-1%</f>
        <v>-0.05</v>
      </c>
      <c r="BC70" s="44" t="n">
        <f aca="false">24*30*BB70</f>
        <v>-36</v>
      </c>
      <c r="BD70" s="49" t="n">
        <f aca="false">14000*BC70</f>
        <v>-504000</v>
      </c>
      <c r="BE70" s="71" t="n">
        <f aca="false">BA70/BD70*1000000</f>
        <v>-115200.396825397</v>
      </c>
      <c r="BF70" s="48"/>
      <c r="BG70" s="47" t="n">
        <v>59996</v>
      </c>
      <c r="BH70" s="48" t="n">
        <f aca="false">BH69-1%</f>
        <v>-0.05</v>
      </c>
      <c r="BI70" s="44" t="n">
        <f aca="false">31*24*BH70</f>
        <v>-37.2</v>
      </c>
      <c r="BJ70" s="49" t="n">
        <f aca="false">14000*BI70</f>
        <v>-520800</v>
      </c>
      <c r="BK70" s="50" t="n">
        <f aca="false">BG70/BJ70*1000000</f>
        <v>-115199.692780338</v>
      </c>
    </row>
    <row r="71" customFormat="false" ht="12.75" hidden="false" customHeight="false" outlineLevel="0" collapsed="false">
      <c r="A71" s="51" t="n">
        <f aca="false">A70-1%</f>
        <v>0.0599999999999995</v>
      </c>
      <c r="B71" s="52" t="n">
        <v>59996</v>
      </c>
      <c r="C71" s="53" t="n">
        <f aca="false">24*31*A71</f>
        <v>44.6399999999996</v>
      </c>
      <c r="D71" s="54" t="n">
        <f aca="false">(C71*14000)</f>
        <v>624959.999999995</v>
      </c>
      <c r="E71" s="55" t="n">
        <v>54190</v>
      </c>
      <c r="F71" s="52" t="n">
        <v>59996</v>
      </c>
      <c r="G71" s="56" t="n">
        <v>56448</v>
      </c>
      <c r="H71" s="57" t="n">
        <v>58061</v>
      </c>
      <c r="I71" s="50" t="n">
        <f aca="false">B71/D71*1000000</f>
        <v>95999.7439836158</v>
      </c>
      <c r="J71" s="58"/>
      <c r="K71" s="59" t="n">
        <v>54190</v>
      </c>
      <c r="L71" s="48" t="n">
        <f aca="false">L70-1%</f>
        <v>0.0599999999999995</v>
      </c>
      <c r="M71" s="60" t="n">
        <f aca="false">24*28*L71</f>
        <v>40.3199999999997</v>
      </c>
      <c r="N71" s="61" t="n">
        <f aca="false">M71*14000</f>
        <v>564479.999999995</v>
      </c>
      <c r="O71" s="62" t="n">
        <f aca="false">K71/N71*1000000</f>
        <v>95999.8582766448</v>
      </c>
      <c r="P71" s="63"/>
      <c r="Q71" s="59" t="n">
        <v>59996</v>
      </c>
      <c r="R71" s="48" t="n">
        <f aca="false">R70-1%</f>
        <v>0.0599999999999995</v>
      </c>
      <c r="S71" s="60" t="n">
        <f aca="false">31*24*R71</f>
        <v>44.6399999999996</v>
      </c>
      <c r="T71" s="64" t="n">
        <f aca="false">14000*S71</f>
        <v>624959.999999995</v>
      </c>
      <c r="U71" s="65" t="n">
        <f aca="false">Q71/T71*1000000</f>
        <v>95999.7439836158</v>
      </c>
      <c r="V71" s="66" t="n">
        <f aca="false">1+((U71-$U$5)/$U$5)</f>
        <v>12.0000000000001</v>
      </c>
      <c r="W71" s="34"/>
      <c r="Z71" s="48"/>
      <c r="AT71" s="79"/>
      <c r="AY71" s="80" t="n">
        <v>56448</v>
      </c>
      <c r="AZ71" s="48" t="n">
        <f aca="false">AZ70-1%</f>
        <v>-0.06</v>
      </c>
      <c r="BA71" s="39" t="n">
        <v>58061</v>
      </c>
      <c r="BB71" s="48" t="n">
        <f aca="false">BB70-1%</f>
        <v>-0.06</v>
      </c>
      <c r="BC71" s="44" t="n">
        <f aca="false">24*30*BB71</f>
        <v>-43.2</v>
      </c>
      <c r="BD71" s="49" t="n">
        <f aca="false">14000*BC71</f>
        <v>-604800</v>
      </c>
      <c r="BE71" s="71" t="n">
        <f aca="false">BA71/BD71*1000000</f>
        <v>-96000.3306878307</v>
      </c>
      <c r="BF71" s="48"/>
      <c r="BG71" s="47" t="n">
        <v>59996</v>
      </c>
      <c r="BH71" s="48" t="n">
        <f aca="false">BH70-1%</f>
        <v>-0.06</v>
      </c>
      <c r="BI71" s="44" t="n">
        <f aca="false">31*24*BH71</f>
        <v>-44.64</v>
      </c>
      <c r="BJ71" s="49" t="n">
        <f aca="false">14000*BI71</f>
        <v>-624960</v>
      </c>
      <c r="BK71" s="50" t="n">
        <f aca="false">BG71/BJ71*1000000</f>
        <v>-95999.743983615</v>
      </c>
    </row>
    <row r="72" customFormat="false" ht="12.75" hidden="false" customHeight="false" outlineLevel="0" collapsed="false">
      <c r="A72" s="51" t="n">
        <f aca="false">A71-1%</f>
        <v>0.0499999999999995</v>
      </c>
      <c r="B72" s="52" t="n">
        <v>59996</v>
      </c>
      <c r="C72" s="53" t="n">
        <f aca="false">24*31*A72</f>
        <v>37.1999999999996</v>
      </c>
      <c r="D72" s="54" t="n">
        <f aca="false">(C72*14000)</f>
        <v>520799.999999995</v>
      </c>
      <c r="E72" s="55" t="n">
        <v>54190</v>
      </c>
      <c r="F72" s="52" t="n">
        <v>59996</v>
      </c>
      <c r="G72" s="56" t="n">
        <v>56448</v>
      </c>
      <c r="H72" s="57" t="n">
        <v>58061</v>
      </c>
      <c r="I72" s="50" t="n">
        <f aca="false">B72/D72*1000000</f>
        <v>115199.692780339</v>
      </c>
      <c r="J72" s="58"/>
      <c r="K72" s="59" t="n">
        <v>54190</v>
      </c>
      <c r="L72" s="48" t="n">
        <f aca="false">L71-1%</f>
        <v>0.0499999999999995</v>
      </c>
      <c r="M72" s="60" t="n">
        <f aca="false">24*28*L72</f>
        <v>33.5999999999996</v>
      </c>
      <c r="N72" s="61" t="n">
        <f aca="false">M72*14000</f>
        <v>470399.999999995</v>
      </c>
      <c r="O72" s="62" t="n">
        <f aca="false">K72/N72*1000000</f>
        <v>115199.829931974</v>
      </c>
      <c r="P72" s="63"/>
      <c r="Q72" s="59" t="n">
        <v>59996</v>
      </c>
      <c r="R72" s="48" t="n">
        <f aca="false">R71-1%</f>
        <v>0.0499999999999995</v>
      </c>
      <c r="S72" s="60" t="n">
        <f aca="false">31*24*R72</f>
        <v>37.1999999999996</v>
      </c>
      <c r="T72" s="64" t="n">
        <f aca="false">14000*S72</f>
        <v>520799.999999995</v>
      </c>
      <c r="U72" s="65" t="n">
        <f aca="false">Q72/T72*1000000</f>
        <v>115199.692780339</v>
      </c>
      <c r="V72" s="66" t="n">
        <f aca="false">1+((U72-$U$5)/$U$5)</f>
        <v>14.4000000000001</v>
      </c>
      <c r="W72" s="34"/>
      <c r="Z72" s="48"/>
      <c r="AT72" s="79"/>
      <c r="AY72" s="80" t="n">
        <v>56448</v>
      </c>
      <c r="AZ72" s="48" t="n">
        <f aca="false">AZ71-1%</f>
        <v>-0.07</v>
      </c>
      <c r="BA72" s="39" t="n">
        <v>58061</v>
      </c>
      <c r="BB72" s="48" t="n">
        <f aca="false">BB71-1%</f>
        <v>-0.07</v>
      </c>
      <c r="BC72" s="44" t="n">
        <f aca="false">24*30*BB72</f>
        <v>-50.4</v>
      </c>
      <c r="BD72" s="49" t="n">
        <f aca="false">14000*BC72</f>
        <v>-705600</v>
      </c>
      <c r="BE72" s="71" t="n">
        <f aca="false">BA72/BD72*1000000</f>
        <v>-82285.9977324263</v>
      </c>
      <c r="BF72" s="48"/>
      <c r="BG72" s="47" t="n">
        <v>59996</v>
      </c>
      <c r="BH72" s="48" t="n">
        <f aca="false">BH71-1%</f>
        <v>-0.07</v>
      </c>
      <c r="BI72" s="44" t="n">
        <f aca="false">31*24*BH72</f>
        <v>-52.08</v>
      </c>
      <c r="BJ72" s="49" t="n">
        <f aca="false">14000*BI72</f>
        <v>-729120</v>
      </c>
      <c r="BK72" s="50" t="n">
        <f aca="false">BG72/BJ72*1000000</f>
        <v>-82285.4948430985</v>
      </c>
    </row>
    <row r="73" customFormat="false" ht="12.75" hidden="false" customHeight="false" outlineLevel="0" collapsed="false">
      <c r="A73" s="51" t="n">
        <f aca="false">A72-1%</f>
        <v>0.0399999999999995</v>
      </c>
      <c r="B73" s="52" t="n">
        <v>59996</v>
      </c>
      <c r="C73" s="53" t="n">
        <f aca="false">24*31*A73</f>
        <v>29.7599999999996</v>
      </c>
      <c r="D73" s="54" t="n">
        <f aca="false">(C73*14000)</f>
        <v>416639.999999995</v>
      </c>
      <c r="E73" s="55" t="n">
        <v>54190</v>
      </c>
      <c r="F73" s="52" t="n">
        <v>59996</v>
      </c>
      <c r="G73" s="56" t="n">
        <v>56448</v>
      </c>
      <c r="H73" s="57" t="n">
        <v>58061</v>
      </c>
      <c r="I73" s="50" t="n">
        <f aca="false">B73/D73*1000000</f>
        <v>143999.615975424</v>
      </c>
      <c r="J73" s="58"/>
      <c r="K73" s="59" t="n">
        <v>54190</v>
      </c>
      <c r="L73" s="48" t="n">
        <f aca="false">L72-1%</f>
        <v>0.0399999999999995</v>
      </c>
      <c r="M73" s="60" t="n">
        <f aca="false">24*28*L73</f>
        <v>26.8799999999996</v>
      </c>
      <c r="N73" s="61" t="n">
        <f aca="false">M73*14000</f>
        <v>376319.999999995</v>
      </c>
      <c r="O73" s="62" t="n">
        <f aca="false">K73/N73*1000000</f>
        <v>143999.787414968</v>
      </c>
      <c r="P73" s="63"/>
      <c r="Q73" s="59" t="n">
        <v>59996</v>
      </c>
      <c r="R73" s="48" t="n">
        <f aca="false">R72-1%</f>
        <v>0.0399999999999995</v>
      </c>
      <c r="S73" s="60" t="n">
        <f aca="false">31*24*R73</f>
        <v>29.7599999999996</v>
      </c>
      <c r="T73" s="64" t="n">
        <f aca="false">14000*S73</f>
        <v>416639.999999995</v>
      </c>
      <c r="U73" s="65" t="n">
        <f aca="false">Q73/T73*1000000</f>
        <v>143999.615975424</v>
      </c>
      <c r="V73" s="66" t="n">
        <f aca="false">1+((U73-$U$5)/$U$5)</f>
        <v>18.0000000000002</v>
      </c>
      <c r="W73" s="34"/>
      <c r="AT73" s="79"/>
      <c r="AY73" s="80" t="n">
        <v>56448</v>
      </c>
      <c r="AZ73" s="48" t="n">
        <f aca="false">AZ72-1%</f>
        <v>-0.08</v>
      </c>
      <c r="BA73" s="39" t="n">
        <v>58061</v>
      </c>
      <c r="BB73" s="48" t="n">
        <f aca="false">BB72-1%</f>
        <v>-0.08</v>
      </c>
      <c r="BC73" s="44" t="n">
        <f aca="false">24*30*BB73</f>
        <v>-57.6</v>
      </c>
      <c r="BD73" s="49" t="n">
        <f aca="false">14000*BC73</f>
        <v>-806400</v>
      </c>
      <c r="BE73" s="71" t="n">
        <f aca="false">BA73/BD73*1000000</f>
        <v>-72000.248015873</v>
      </c>
      <c r="BF73" s="48"/>
      <c r="BG73" s="47" t="n">
        <v>59996</v>
      </c>
      <c r="BH73" s="48" t="n">
        <f aca="false">BH72-1%</f>
        <v>-0.08</v>
      </c>
      <c r="BI73" s="44" t="n">
        <f aca="false">31*24*BH73</f>
        <v>-59.52</v>
      </c>
      <c r="BJ73" s="49" t="n">
        <f aca="false">14000*BI73</f>
        <v>-833280</v>
      </c>
      <c r="BK73" s="50" t="n">
        <f aca="false">BG73/BJ73*1000000</f>
        <v>-71999.8079877112</v>
      </c>
    </row>
    <row r="74" customFormat="false" ht="13.5" hidden="false" customHeight="false" outlineLevel="0" collapsed="false">
      <c r="A74" s="51" t="n">
        <f aca="false">A73-1%</f>
        <v>0.0299999999999995</v>
      </c>
      <c r="B74" s="52" t="n">
        <v>59996</v>
      </c>
      <c r="C74" s="53" t="n">
        <f aca="false">24*31*A74</f>
        <v>22.3199999999996</v>
      </c>
      <c r="D74" s="54" t="n">
        <f aca="false">(C74*14000)</f>
        <v>312479.999999994</v>
      </c>
      <c r="E74" s="55" t="n">
        <v>54190</v>
      </c>
      <c r="F74" s="52" t="n">
        <v>59996</v>
      </c>
      <c r="G74" s="56" t="n">
        <v>56448</v>
      </c>
      <c r="H74" s="57" t="n">
        <v>58061</v>
      </c>
      <c r="I74" s="58"/>
      <c r="J74" s="54"/>
      <c r="K74" s="59"/>
      <c r="L74" s="60"/>
      <c r="M74" s="61"/>
      <c r="N74" s="83"/>
      <c r="O74" s="63"/>
      <c r="P74" s="54"/>
      <c r="Q74" s="59" t="n">
        <v>59996</v>
      </c>
      <c r="R74" s="48" t="n">
        <f aca="false">R73-1%</f>
        <v>0.0299999999999995</v>
      </c>
      <c r="S74" s="84" t="n">
        <f aca="false">14000*R74</f>
        <v>419.999999999993</v>
      </c>
      <c r="T74" s="85" t="n">
        <f aca="false">P74/S74*1000000</f>
        <v>0</v>
      </c>
      <c r="U74" s="65" t="n">
        <f aca="false">B74/D74*1000000</f>
        <v>191999.487967233</v>
      </c>
      <c r="V74" s="66" t="n">
        <f aca="false">1+((U74-$U$5)/$U$5)</f>
        <v>24.0000000000004</v>
      </c>
      <c r="AS74" s="79"/>
      <c r="AX74" s="86" t="n">
        <v>56448</v>
      </c>
      <c r="AY74" s="87" t="n">
        <f aca="false">AZ73-1%</f>
        <v>-0.09</v>
      </c>
      <c r="AZ74" s="88" t="n">
        <f aca="false">24*30*AY74</f>
        <v>-64.8</v>
      </c>
      <c r="BA74" s="39" t="n">
        <v>58061</v>
      </c>
      <c r="BB74" s="48" t="n">
        <f aca="false">BB73-1%</f>
        <v>-0.09</v>
      </c>
      <c r="BC74" s="44" t="n">
        <f aca="false">24*30*BB74</f>
        <v>-64.8</v>
      </c>
      <c r="BD74" s="49" t="n">
        <f aca="false">14000*BC74</f>
        <v>-907200</v>
      </c>
      <c r="BE74" s="34" t="n">
        <f aca="false">BA74/BD74*1000000</f>
        <v>-64000.2204585538</v>
      </c>
      <c r="BF74" s="48"/>
      <c r="BG74" s="44" t="n">
        <v>59996</v>
      </c>
      <c r="BH74" s="48" t="n">
        <f aca="false">BH73-1%</f>
        <v>-0.09</v>
      </c>
      <c r="BI74" s="44" t="n">
        <f aca="false">31*24*BH74</f>
        <v>-66.96</v>
      </c>
      <c r="BJ74" s="49" t="n">
        <f aca="false">14000*BI74</f>
        <v>-937440</v>
      </c>
      <c r="BK74" s="50" t="n">
        <f aca="false">BG74/BJ74*1000000</f>
        <v>-63999.82932241</v>
      </c>
    </row>
    <row r="75" customFormat="false" ht="12.75" hidden="false" customHeight="false" outlineLevel="0" collapsed="false">
      <c r="A75" s="51" t="n">
        <f aca="false">A74-1%</f>
        <v>0.0199999999999995</v>
      </c>
      <c r="B75" s="52" t="n">
        <v>59996</v>
      </c>
      <c r="C75" s="53" t="n">
        <f aca="false">24*31*A75</f>
        <v>14.8799999999996</v>
      </c>
      <c r="D75" s="54" t="n">
        <f aca="false">(C75*14000)</f>
        <v>208319.999999994</v>
      </c>
      <c r="E75" s="55" t="n">
        <v>54190</v>
      </c>
      <c r="F75" s="52" t="n">
        <v>59996</v>
      </c>
      <c r="G75" s="56" t="n">
        <v>56448</v>
      </c>
      <c r="H75" s="57" t="n">
        <v>58061</v>
      </c>
      <c r="U75" s="65" t="n">
        <f aca="false">B75/D75*1000000</f>
        <v>287999.231950853</v>
      </c>
      <c r="V75" s="66" t="n">
        <f aca="false">1+((U75-$U$5)/$U$5)</f>
        <v>36.000000000001</v>
      </c>
      <c r="AT75" s="39"/>
      <c r="AU75" s="79"/>
      <c r="BA75" s="39" t="n">
        <v>58061</v>
      </c>
      <c r="BB75" s="48" t="n">
        <f aca="false">BB74-1%</f>
        <v>-0.1</v>
      </c>
      <c r="BC75" s="44" t="n">
        <f aca="false">24*30*BB75</f>
        <v>-72</v>
      </c>
      <c r="BD75" s="49" t="n">
        <f aca="false">14000*BC75</f>
        <v>-1008000</v>
      </c>
      <c r="BE75" s="71" t="n">
        <f aca="false">BA75/BD75*1000000</f>
        <v>-57600.1984126984</v>
      </c>
      <c r="BG75" s="47" t="n">
        <v>59996</v>
      </c>
      <c r="BH75" s="48" t="n">
        <f aca="false">BH74-1%</f>
        <v>-0.1</v>
      </c>
      <c r="BI75" s="44" t="n">
        <f aca="false">31*24*BH75</f>
        <v>-74.4</v>
      </c>
      <c r="BJ75" s="49" t="n">
        <f aca="false">14000*BI75</f>
        <v>-1041600</v>
      </c>
      <c r="BK75" s="50" t="n">
        <f aca="false">BG75/BJ75*1000000</f>
        <v>-57599.846390169</v>
      </c>
    </row>
    <row r="76" customFormat="false" ht="13.5" hidden="false" customHeight="false" outlineLevel="0" collapsed="false">
      <c r="A76" s="72" t="n">
        <f aca="false">A75-1%</f>
        <v>0.00999999999999947</v>
      </c>
      <c r="B76" s="81" t="n">
        <v>59996</v>
      </c>
      <c r="C76" s="53" t="n">
        <f aca="false">24*31*A76</f>
        <v>7.43999999999961</v>
      </c>
      <c r="D76" s="54" t="n">
        <f aca="false">(C76*14000)</f>
        <v>104159.999999994</v>
      </c>
      <c r="E76" s="89" t="n">
        <v>54190</v>
      </c>
      <c r="F76" s="81" t="n">
        <v>59996</v>
      </c>
      <c r="G76" s="90" t="n">
        <v>56448</v>
      </c>
      <c r="H76" s="91" t="n">
        <v>58061</v>
      </c>
      <c r="U76" s="82" t="n">
        <f aca="false">B76/D76*1000000</f>
        <v>575998.46390172</v>
      </c>
      <c r="V76" s="77" t="n">
        <f aca="false">1+((U76-$U$5)/$U$5)</f>
        <v>72.0000000000038</v>
      </c>
      <c r="AT76" s="39"/>
      <c r="AU76" s="79"/>
      <c r="BA76" s="39" t="n">
        <v>58061</v>
      </c>
      <c r="BB76" s="48" t="n">
        <f aca="false">BB75-1%</f>
        <v>-0.11</v>
      </c>
      <c r="BC76" s="44" t="n">
        <f aca="false">24*30*BB76</f>
        <v>-79.2</v>
      </c>
      <c r="BD76" s="49" t="n">
        <f aca="false">14000*BC76</f>
        <v>-1108800</v>
      </c>
      <c r="BE76" s="71" t="n">
        <f aca="false">BA76/BD76*1000000</f>
        <v>-52363.8167388168</v>
      </c>
      <c r="BG76" s="47" t="n">
        <v>59996</v>
      </c>
      <c r="BH76" s="48" t="n">
        <f aca="false">BH75-1%</f>
        <v>-0.11</v>
      </c>
      <c r="BI76" s="44" t="n">
        <f aca="false">31*24*BH76</f>
        <v>-81.84</v>
      </c>
      <c r="BJ76" s="49" t="n">
        <f aca="false">14000*BI76</f>
        <v>-1145760</v>
      </c>
      <c r="BK76" s="50" t="n">
        <f aca="false">BG76/BJ76*1000000</f>
        <v>-52363.4967183354</v>
      </c>
    </row>
    <row r="77" customFormat="false" ht="12.75" hidden="false" customHeight="false" outlineLevel="0" collapsed="false">
      <c r="E77" s="92"/>
      <c r="AS77" s="39"/>
      <c r="AT77" s="79"/>
      <c r="BC77" s="93"/>
    </row>
    <row r="78" customFormat="false" ht="12.75" hidden="false" customHeight="false" outlineLevel="0" collapsed="false">
      <c r="E78" s="92"/>
      <c r="AS78" s="39"/>
      <c r="AT78" s="79"/>
      <c r="BC78" s="93"/>
    </row>
    <row r="79" customFormat="false" ht="12.75" hidden="false" customHeight="false" outlineLevel="0" collapsed="false">
      <c r="E79" s="92"/>
      <c r="AS79" s="39"/>
      <c r="AT79" s="79"/>
      <c r="BC79" s="93"/>
    </row>
    <row r="80" customFormat="false" ht="12.75" hidden="false" customHeight="false" outlineLevel="0" collapsed="false">
      <c r="E80" s="92"/>
      <c r="AS80" s="39"/>
      <c r="AT80" s="79"/>
      <c r="BC80" s="93"/>
    </row>
    <row r="81" customFormat="false" ht="12.75" hidden="false" customHeight="false" outlineLevel="0" collapsed="false">
      <c r="E81" s="92"/>
      <c r="AS81" s="39"/>
      <c r="AT81" s="79"/>
    </row>
    <row r="82" customFormat="false" ht="12.75" hidden="false" customHeight="false" outlineLevel="0" collapsed="false">
      <c r="E82" s="92"/>
      <c r="AS82" s="39"/>
      <c r="AT82" s="79"/>
    </row>
    <row r="83" customFormat="false" ht="12.75" hidden="false" customHeight="false" outlineLevel="0" collapsed="false">
      <c r="E83" s="92"/>
      <c r="AS83" s="39"/>
      <c r="AT83" s="79"/>
    </row>
    <row r="84" customFormat="false" ht="12.75" hidden="false" customHeight="false" outlineLevel="0" collapsed="false">
      <c r="E84" s="92"/>
      <c r="AS84" s="39"/>
      <c r="AT84" s="79"/>
    </row>
    <row r="85" customFormat="false" ht="12.75" hidden="false" customHeight="false" outlineLevel="0" collapsed="false">
      <c r="AS85" s="39"/>
      <c r="AT85" s="79"/>
    </row>
    <row r="86" customFormat="false" ht="12.75" hidden="false" customHeight="false" outlineLevel="0" collapsed="false">
      <c r="AS86" s="39"/>
      <c r="AT86" s="79"/>
    </row>
    <row r="87" customFormat="false" ht="12.75" hidden="false" customHeight="false" outlineLevel="0" collapsed="false">
      <c r="AS87" s="39"/>
      <c r="AT87" s="79"/>
    </row>
    <row r="88" customFormat="false" ht="12.75" hidden="false" customHeight="false" outlineLevel="0" collapsed="false">
      <c r="AS88" s="39"/>
      <c r="AT88" s="79"/>
    </row>
    <row r="89" customFormat="false" ht="12.75" hidden="false" customHeight="false" outlineLevel="0" collapsed="false">
      <c r="AS89" s="39"/>
      <c r="AT89" s="79"/>
    </row>
    <row r="90" customFormat="false" ht="12.75" hidden="false" customHeight="false" outlineLevel="0" collapsed="false">
      <c r="AS90" s="39"/>
      <c r="AT90" s="79"/>
    </row>
    <row r="91" customFormat="false" ht="12.75" hidden="false" customHeight="false" outlineLevel="0" collapsed="false">
      <c r="AS91" s="39"/>
      <c r="AT91" s="79"/>
    </row>
    <row r="92" customFormat="false" ht="12.75" hidden="false" customHeight="false" outlineLevel="0" collapsed="false">
      <c r="AS92" s="39"/>
      <c r="AT92" s="79"/>
    </row>
    <row r="93" customFormat="false" ht="12.75" hidden="false" customHeight="false" outlineLevel="0" collapsed="false">
      <c r="AS93" s="39"/>
      <c r="AT93" s="79"/>
    </row>
    <row r="94" customFormat="false" ht="12.75" hidden="false" customHeight="false" outlineLevel="0" collapsed="false">
      <c r="AS94" s="39"/>
      <c r="AT94" s="79"/>
    </row>
    <row r="95" customFormat="false" ht="12.75" hidden="false" customHeight="false" outlineLevel="0" collapsed="false">
      <c r="AS95" s="39"/>
      <c r="AT95" s="79"/>
    </row>
    <row r="96" customFormat="false" ht="12.75" hidden="false" customHeight="false" outlineLevel="0" collapsed="false">
      <c r="AS96" s="39"/>
      <c r="AT96" s="79"/>
    </row>
    <row r="97" customFormat="false" ht="12.75" hidden="false" customHeight="false" outlineLevel="0" collapsed="false">
      <c r="AS97" s="39"/>
      <c r="AT97" s="79"/>
    </row>
    <row r="98" customFormat="false" ht="12.75" hidden="false" customHeight="false" outlineLevel="0" collapsed="false">
      <c r="AS98" s="39"/>
      <c r="AT98" s="79"/>
    </row>
    <row r="99" customFormat="false" ht="12.75" hidden="false" customHeight="false" outlineLevel="0" collapsed="false">
      <c r="AS99" s="39"/>
      <c r="AT99" s="79"/>
    </row>
    <row r="100" customFormat="false" ht="12.75" hidden="false" customHeight="false" outlineLevel="0" collapsed="false">
      <c r="AS100" s="39"/>
      <c r="AT100" s="79"/>
    </row>
    <row r="101" customFormat="false" ht="12.75" hidden="false" customHeight="false" outlineLevel="0" collapsed="false">
      <c r="AS101" s="39"/>
      <c r="AT101" s="79"/>
    </row>
    <row r="102" customFormat="false" ht="12.75" hidden="false" customHeight="false" outlineLevel="0" collapsed="false">
      <c r="AS102" s="39"/>
      <c r="AT102" s="79"/>
    </row>
    <row r="103" customFormat="false" ht="12.75" hidden="false" customHeight="false" outlineLevel="0" collapsed="false">
      <c r="AS103" s="39"/>
      <c r="AT103" s="79"/>
    </row>
    <row r="104" customFormat="false" ht="12.75" hidden="false" customHeight="false" outlineLevel="0" collapsed="false">
      <c r="AS104" s="39"/>
      <c r="AT104" s="79"/>
    </row>
    <row r="105" customFormat="false" ht="12.75" hidden="false" customHeight="false" outlineLevel="0" collapsed="false">
      <c r="AS105" s="39"/>
      <c r="AT105" s="79"/>
    </row>
    <row r="106" customFormat="false" ht="12.75" hidden="false" customHeight="false" outlineLevel="0" collapsed="false">
      <c r="AS106" s="39"/>
      <c r="AT106" s="79"/>
    </row>
    <row r="107" customFormat="false" ht="12.75" hidden="false" customHeight="false" outlineLevel="0" collapsed="false">
      <c r="AS107" s="39"/>
      <c r="AT107" s="79"/>
    </row>
    <row r="108" customFormat="false" ht="12.75" hidden="false" customHeight="false" outlineLevel="0" collapsed="false">
      <c r="AS108" s="39"/>
      <c r="AT108" s="79"/>
    </row>
    <row r="109" customFormat="false" ht="12.75" hidden="false" customHeight="false" outlineLevel="0" collapsed="false">
      <c r="AS109" s="39"/>
      <c r="AT109" s="79"/>
    </row>
    <row r="110" customFormat="false" ht="12.75" hidden="false" customHeight="false" outlineLevel="0" collapsed="false">
      <c r="AS110" s="39"/>
      <c r="AT110" s="79"/>
    </row>
    <row r="111" customFormat="false" ht="12.75" hidden="false" customHeight="false" outlineLevel="0" collapsed="false">
      <c r="AS111" s="39"/>
      <c r="AT111" s="79"/>
    </row>
    <row r="112" customFormat="false" ht="12.75" hidden="false" customHeight="false" outlineLevel="0" collapsed="false">
      <c r="AS112" s="39"/>
      <c r="AT112" s="79"/>
    </row>
    <row r="113" customFormat="false" ht="12.75" hidden="false" customHeight="false" outlineLevel="0" collapsed="false">
      <c r="AS113" s="39"/>
      <c r="AT113" s="79"/>
    </row>
    <row r="114" customFormat="false" ht="12.75" hidden="false" customHeight="false" outlineLevel="0" collapsed="false">
      <c r="AS114" s="39"/>
      <c r="AT114" s="79"/>
    </row>
    <row r="115" customFormat="false" ht="12.75" hidden="false" customHeight="false" outlineLevel="0" collapsed="false">
      <c r="AS115" s="39"/>
      <c r="AT115" s="79"/>
    </row>
    <row r="116" customFormat="false" ht="12.75" hidden="false" customHeight="false" outlineLevel="0" collapsed="false">
      <c r="AS116" s="39"/>
      <c r="AT116" s="79"/>
    </row>
    <row r="117" customFormat="false" ht="12.75" hidden="false" customHeight="false" outlineLevel="0" collapsed="false">
      <c r="AS117" s="39"/>
      <c r="AT117" s="79"/>
    </row>
    <row r="118" customFormat="false" ht="12.75" hidden="false" customHeight="false" outlineLevel="0" collapsed="false">
      <c r="AS118" s="39"/>
      <c r="AT118" s="79"/>
    </row>
    <row r="119" customFormat="false" ht="12.75" hidden="false" customHeight="false" outlineLevel="0" collapsed="false">
      <c r="AS119" s="39"/>
      <c r="AT119" s="79"/>
    </row>
    <row r="120" customFormat="false" ht="12.75" hidden="false" customHeight="false" outlineLevel="0" collapsed="false">
      <c r="AS120" s="39"/>
      <c r="AT120" s="79"/>
    </row>
    <row r="121" customFormat="false" ht="12.75" hidden="false" customHeight="false" outlineLevel="0" collapsed="false">
      <c r="AS121" s="39"/>
      <c r="AT121" s="79"/>
    </row>
    <row r="122" customFormat="false" ht="12.75" hidden="false" customHeight="false" outlineLevel="0" collapsed="false">
      <c r="AS122" s="39"/>
      <c r="AT122" s="79"/>
    </row>
    <row r="123" customFormat="false" ht="12.75" hidden="false" customHeight="false" outlineLevel="0" collapsed="false">
      <c r="AS123" s="39"/>
      <c r="AT123" s="79"/>
    </row>
    <row r="124" customFormat="false" ht="12.75" hidden="false" customHeight="false" outlineLevel="0" collapsed="false">
      <c r="AS124" s="39"/>
      <c r="AT124" s="79"/>
    </row>
    <row r="125" customFormat="false" ht="12.75" hidden="false" customHeight="false" outlineLevel="0" collapsed="false">
      <c r="AS125" s="39"/>
      <c r="AT125" s="79"/>
    </row>
    <row r="126" customFormat="false" ht="12.75" hidden="false" customHeight="false" outlineLevel="0" collapsed="false">
      <c r="AS126" s="39"/>
      <c r="AT126" s="79"/>
    </row>
    <row r="127" customFormat="false" ht="12.75" hidden="false" customHeight="false" outlineLevel="0" collapsed="false">
      <c r="AS127" s="39"/>
      <c r="AT127" s="79"/>
    </row>
    <row r="128" customFormat="false" ht="12.75" hidden="false" customHeight="false" outlineLevel="0" collapsed="false">
      <c r="AS128" s="39"/>
      <c r="AT128" s="79"/>
    </row>
    <row r="129" customFormat="false" ht="12.75" hidden="false" customHeight="false" outlineLevel="0" collapsed="false">
      <c r="AS129" s="39"/>
      <c r="AT129" s="79"/>
    </row>
    <row r="130" customFormat="false" ht="12.75" hidden="false" customHeight="false" outlineLevel="0" collapsed="false">
      <c r="AS130" s="39"/>
      <c r="AT130" s="79"/>
    </row>
    <row r="131" customFormat="false" ht="12.75" hidden="false" customHeight="false" outlineLevel="0" collapsed="false">
      <c r="AS131" s="39"/>
      <c r="AT131" s="79"/>
    </row>
    <row r="132" customFormat="false" ht="12.75" hidden="false" customHeight="false" outlineLevel="0" collapsed="false">
      <c r="AS132" s="39"/>
      <c r="AT132" s="79"/>
    </row>
    <row r="133" customFormat="false" ht="12.75" hidden="false" customHeight="false" outlineLevel="0" collapsed="false">
      <c r="AS133" s="39"/>
      <c r="AT133" s="79"/>
    </row>
    <row r="134" customFormat="false" ht="12.75" hidden="false" customHeight="false" outlineLevel="0" collapsed="false">
      <c r="AS134" s="39"/>
      <c r="AT134" s="79"/>
    </row>
    <row r="135" customFormat="false" ht="12.75" hidden="false" customHeight="false" outlineLevel="0" collapsed="false">
      <c r="AS135" s="39"/>
      <c r="AT135" s="79"/>
    </row>
    <row r="136" customFormat="false" ht="12.75" hidden="false" customHeight="false" outlineLevel="0" collapsed="false">
      <c r="AS136" s="39"/>
      <c r="AT136" s="79"/>
    </row>
    <row r="137" customFormat="false" ht="12.75" hidden="false" customHeight="false" outlineLevel="0" collapsed="false">
      <c r="AS137" s="39"/>
      <c r="AT137" s="79"/>
    </row>
    <row r="138" customFormat="false" ht="12.75" hidden="false" customHeight="false" outlineLevel="0" collapsed="false">
      <c r="AS138" s="39"/>
      <c r="AT138" s="79"/>
    </row>
    <row r="139" customFormat="false" ht="12.75" hidden="false" customHeight="false" outlineLevel="0" collapsed="false">
      <c r="AS139" s="39"/>
      <c r="AT139" s="79"/>
    </row>
    <row r="140" customFormat="false" ht="12.75" hidden="false" customHeight="false" outlineLevel="0" collapsed="false">
      <c r="AS140" s="39"/>
      <c r="AT140" s="79"/>
    </row>
    <row r="141" customFormat="false" ht="12.75" hidden="false" customHeight="false" outlineLevel="0" collapsed="false">
      <c r="AS141" s="39"/>
      <c r="AT141" s="79"/>
    </row>
    <row r="142" customFormat="false" ht="12.75" hidden="false" customHeight="false" outlineLevel="0" collapsed="false">
      <c r="AS142" s="39"/>
      <c r="AT142" s="79"/>
    </row>
    <row r="143" customFormat="false" ht="12.75" hidden="false" customHeight="false" outlineLevel="0" collapsed="false">
      <c r="AS143" s="39"/>
      <c r="AT143" s="79"/>
    </row>
    <row r="144" customFormat="false" ht="12.75" hidden="false" customHeight="false" outlineLevel="0" collapsed="false">
      <c r="AS144" s="39"/>
      <c r="AT144" s="79"/>
    </row>
    <row r="145" customFormat="false" ht="12.75" hidden="false" customHeight="false" outlineLevel="0" collapsed="false">
      <c r="AS145" s="39"/>
      <c r="AT145" s="79"/>
    </row>
    <row r="146" customFormat="false" ht="12.75" hidden="false" customHeight="false" outlineLevel="0" collapsed="false">
      <c r="AS146" s="39"/>
      <c r="AT146" s="79"/>
    </row>
    <row r="147" customFormat="false" ht="12.75" hidden="false" customHeight="false" outlineLevel="0" collapsed="false">
      <c r="AS147" s="39"/>
      <c r="AT147" s="79"/>
    </row>
    <row r="148" customFormat="false" ht="12.75" hidden="false" customHeight="false" outlineLevel="0" collapsed="false">
      <c r="AS148" s="39"/>
      <c r="AT148" s="79"/>
    </row>
    <row r="149" customFormat="false" ht="12.75" hidden="false" customHeight="false" outlineLevel="0" collapsed="false">
      <c r="AS149" s="39"/>
      <c r="AT149" s="79"/>
    </row>
    <row r="150" customFormat="false" ht="12.75" hidden="false" customHeight="false" outlineLevel="0" collapsed="false">
      <c r="AS150" s="39"/>
      <c r="AT150" s="79"/>
    </row>
    <row r="151" customFormat="false" ht="12.75" hidden="false" customHeight="false" outlineLevel="0" collapsed="false">
      <c r="AS151" s="39"/>
      <c r="AT151" s="79"/>
    </row>
    <row r="152" customFormat="false" ht="12.75" hidden="false" customHeight="false" outlineLevel="0" collapsed="false">
      <c r="AS152" s="39"/>
      <c r="AT152" s="79"/>
    </row>
    <row r="153" customFormat="false" ht="12.75" hidden="false" customHeight="false" outlineLevel="0" collapsed="false">
      <c r="AS153" s="39"/>
      <c r="AT153" s="79"/>
    </row>
    <row r="154" customFormat="false" ht="12.75" hidden="false" customHeight="false" outlineLevel="0" collapsed="false">
      <c r="AS154" s="39"/>
      <c r="AT154" s="79"/>
    </row>
    <row r="155" customFormat="false" ht="12.75" hidden="false" customHeight="false" outlineLevel="0" collapsed="false">
      <c r="AS155" s="39"/>
      <c r="AT155" s="79"/>
    </row>
    <row r="156" customFormat="false" ht="12.75" hidden="false" customHeight="false" outlineLevel="0" collapsed="false">
      <c r="AS156" s="39"/>
      <c r="AT156" s="79"/>
    </row>
    <row r="157" customFormat="false" ht="12.75" hidden="false" customHeight="false" outlineLevel="0" collapsed="false">
      <c r="AS157" s="39"/>
      <c r="AT157" s="79"/>
    </row>
    <row r="158" customFormat="false" ht="12.75" hidden="false" customHeight="false" outlineLevel="0" collapsed="false">
      <c r="AS158" s="39"/>
      <c r="AT158" s="79"/>
    </row>
    <row r="159" customFormat="false" ht="12.75" hidden="false" customHeight="false" outlineLevel="0" collapsed="false">
      <c r="AS159" s="39"/>
      <c r="AT159" s="79"/>
    </row>
    <row r="160" customFormat="false" ht="12.75" hidden="false" customHeight="false" outlineLevel="0" collapsed="false">
      <c r="AS160" s="39"/>
      <c r="AT160" s="79"/>
    </row>
    <row r="161" customFormat="false" ht="12.75" hidden="false" customHeight="false" outlineLevel="0" collapsed="false">
      <c r="AS161" s="39"/>
      <c r="AT161" s="79"/>
    </row>
    <row r="162" customFormat="false" ht="12.75" hidden="false" customHeight="false" outlineLevel="0" collapsed="false">
      <c r="AS162" s="39"/>
      <c r="AT162" s="79"/>
    </row>
    <row r="163" customFormat="false" ht="12.75" hidden="false" customHeight="false" outlineLevel="0" collapsed="false">
      <c r="AS163" s="39"/>
      <c r="AT163" s="79"/>
    </row>
    <row r="164" customFormat="false" ht="12.75" hidden="false" customHeight="false" outlineLevel="0" collapsed="false">
      <c r="AS164" s="39"/>
      <c r="AT164" s="79"/>
    </row>
    <row r="165" customFormat="false" ht="12.75" hidden="false" customHeight="false" outlineLevel="0" collapsed="false">
      <c r="AS165" s="39"/>
      <c r="AT165" s="79"/>
    </row>
    <row r="166" customFormat="false" ht="12.75" hidden="false" customHeight="false" outlineLevel="0" collapsed="false">
      <c r="AS166" s="39"/>
      <c r="AT166" s="79"/>
    </row>
    <row r="167" customFormat="false" ht="12.75" hidden="false" customHeight="false" outlineLevel="0" collapsed="false">
      <c r="AS167" s="39"/>
      <c r="AT167" s="79"/>
    </row>
    <row r="168" customFormat="false" ht="12.75" hidden="false" customHeight="false" outlineLevel="0" collapsed="false">
      <c r="AS168" s="39"/>
      <c r="AT168" s="79"/>
    </row>
    <row r="169" customFormat="false" ht="12.75" hidden="false" customHeight="false" outlineLevel="0" collapsed="false">
      <c r="AS169" s="39"/>
      <c r="AT169" s="79"/>
    </row>
    <row r="170" customFormat="false" ht="12.75" hidden="false" customHeight="false" outlineLevel="0" collapsed="false">
      <c r="AS170" s="39"/>
      <c r="AT170" s="79"/>
    </row>
    <row r="171" customFormat="false" ht="12.75" hidden="false" customHeight="false" outlineLevel="0" collapsed="false">
      <c r="AT171" s="79"/>
    </row>
    <row r="172" customFormat="false" ht="12.75" hidden="false" customHeight="false" outlineLevel="0" collapsed="false">
      <c r="AT172" s="79"/>
    </row>
    <row r="173" customFormat="false" ht="12.75" hidden="false" customHeight="false" outlineLevel="0" collapsed="false">
      <c r="AT173" s="79"/>
    </row>
    <row r="174" customFormat="false" ht="12.75" hidden="false" customHeight="false" outlineLevel="0" collapsed="false">
      <c r="AT174" s="79"/>
    </row>
    <row r="175" customFormat="false" ht="12.75" hidden="false" customHeight="false" outlineLevel="0" collapsed="false">
      <c r="AT175" s="79"/>
    </row>
    <row r="176" customFormat="false" ht="12.75" hidden="false" customHeight="false" outlineLevel="0" collapsed="false">
      <c r="AT176" s="79"/>
    </row>
    <row r="177" customFormat="false" ht="12.75" hidden="false" customHeight="false" outlineLevel="0" collapsed="false">
      <c r="AT177" s="79"/>
    </row>
    <row r="178" customFormat="false" ht="12.75" hidden="false" customHeight="false" outlineLevel="0" collapsed="false">
      <c r="AT178" s="79"/>
    </row>
    <row r="179" customFormat="false" ht="12.75" hidden="false" customHeight="false" outlineLevel="0" collapsed="false">
      <c r="AT179" s="79"/>
    </row>
    <row r="180" customFormat="false" ht="12.75" hidden="false" customHeight="false" outlineLevel="0" collapsed="false">
      <c r="AT180" s="79"/>
    </row>
    <row r="181" customFormat="false" ht="12.75" hidden="false" customHeight="false" outlineLevel="0" collapsed="false">
      <c r="AT181" s="79"/>
    </row>
    <row r="182" customFormat="false" ht="12.75" hidden="false" customHeight="false" outlineLevel="0" collapsed="false">
      <c r="AT182" s="79"/>
    </row>
    <row r="183" customFormat="false" ht="12.75" hidden="false" customHeight="false" outlineLevel="0" collapsed="false">
      <c r="AT183" s="79"/>
    </row>
    <row r="184" customFormat="false" ht="12.75" hidden="false" customHeight="false" outlineLevel="0" collapsed="false">
      <c r="AT184" s="79"/>
    </row>
    <row r="185" customFormat="false" ht="12.75" hidden="false" customHeight="false" outlineLevel="0" collapsed="false">
      <c r="AT185" s="79"/>
    </row>
    <row r="186" customFormat="false" ht="12.75" hidden="false" customHeight="false" outlineLevel="0" collapsed="false">
      <c r="AT186" s="79"/>
    </row>
    <row r="187" customFormat="false" ht="12.75" hidden="false" customHeight="false" outlineLevel="0" collapsed="false">
      <c r="AT187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2001-02-26T14:49:11Z</dcterms:created>
  <dc:creator>mtefel</dc:creator>
  <dc:description/>
  <dc:language>en-US</dc:language>
  <cp:lastModifiedBy>mtefel</cp:lastModifiedBy>
  <cp:lastPrinted>2001-02-26T19:42:40Z</cp:lastPrinted>
  <cp:revision>0</cp:revision>
  <dc:subject/>
  <dc:title/>
</cp:coreProperties>
</file>