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2.xml" ContentType="application/vnd.openxmlformats-officedocument.drawingml.chart+xml"/>
  <Override PartName="/xl/charts/chart7.xml" ContentType="application/vnd.openxmlformats-officedocument.drawingml.chart+xml"/>
  <Override PartName="/xl/charts/chart11.xml" ContentType="application/vnd.openxmlformats-officedocument.drawingml.chart+xml"/>
  <Override PartName="/xl/charts/chart6.xml" ContentType="application/vnd.openxmlformats-officedocument.drawingml.char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charts/chart4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charts/chart14.xml" ContentType="application/vnd.openxmlformats-officedocument.drawingml.chart+xml"/>
  <Override PartName="/xl/charts/chart27.xml" ContentType="application/vnd.openxmlformats-officedocument.drawingml.chart+xml"/>
  <Override PartName="/xl/charts/chart15.xml" ContentType="application/vnd.openxmlformats-officedocument.drawingml.chart+xml"/>
  <Override PartName="/xl/charts/chart26.xml" ContentType="application/vnd.openxmlformats-officedocument.drawingml.chart+xml"/>
  <Override PartName="/xl/charts/chart25.xml" ContentType="application/vnd.openxmlformats-officedocument.drawingml.chart+xml"/>
  <Override PartName="/xl/charts/chart24.xml" ContentType="application/vnd.openxmlformats-officedocument.drawingml.chart+xml"/>
  <Override PartName="/xl/charts/_rels/chart17.xml.rels" ContentType="application/vnd.openxmlformats-package.relationships+xml"/>
  <Override PartName="/xl/charts/_rels/chart16.xml.rels" ContentType="application/vnd.openxmlformats-package.relationships+xml"/>
  <Override PartName="/xl/charts/_rels/chart14.xml.rels" ContentType="application/vnd.openxmlformats-package.relationships+xml"/>
  <Override PartName="/xl/charts/_rels/chart5.xml.rels" ContentType="application/vnd.openxmlformats-package.relationships+xml"/>
  <Override PartName="/xl/charts/_rels/chart13.xml.rels" ContentType="application/vnd.openxmlformats-package.relationships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8.xml.rels" ContentType="application/vnd.openxmlformats-package.relationships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eadcount1" sheetId="1" state="visible" r:id="rId3"/>
    <sheet name="Headcount1 Data" sheetId="2" state="visible" r:id="rId4"/>
    <sheet name="Headcount2" sheetId="3" state="visible" r:id="rId5"/>
    <sheet name="Headcount2 Data" sheetId="4" state="visible" r:id="rId6"/>
    <sheet name="Saved Charts" sheetId="5" state="visible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function="false" hidden="false" localSheetId="0" name="_xlnm.Print_Area" vbProcedure="false">Headcount1!$A$1:$Y$37</definedName>
    <definedName function="false" hidden="false" localSheetId="1" name="_xlnm.Print_Area" vbProcedure="false">'Headcount1 Data'!$A$1:$U$49</definedName>
    <definedName function="false" hidden="false" localSheetId="2" name="_xlnm.Print_Area" vbProcedure="false">Headcount2!$A$1:$X$38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<sst xmlns="http://schemas.openxmlformats.org/spreadsheetml/2006/main" count="214" uniqueCount="65">
  <si>
    <t xml:space="preserve">HEADCOUNT</t>
  </si>
  <si>
    <t xml:space="preserve">Headcount Summary</t>
  </si>
  <si>
    <t xml:space="preserve">IT</t>
  </si>
  <si>
    <t xml:space="preserve">Commercial</t>
  </si>
  <si>
    <t xml:space="preserve">Support</t>
  </si>
  <si>
    <t xml:space="preserve">Enron</t>
  </si>
  <si>
    <t xml:space="preserve">Contractors</t>
  </si>
  <si>
    <t xml:space="preserve">Total</t>
  </si>
  <si>
    <t xml:space="preserve">Plan</t>
  </si>
  <si>
    <t xml:space="preserve">Variance</t>
  </si>
  <si>
    <t xml:space="preserve">North America</t>
  </si>
  <si>
    <t xml:space="preserve">South America</t>
  </si>
  <si>
    <t xml:space="preserve">EES Wholesale</t>
  </si>
  <si>
    <t xml:space="preserve">Europe</t>
  </si>
  <si>
    <t xml:space="preserve">Global Markets</t>
  </si>
  <si>
    <t xml:space="preserve">  North America </t>
  </si>
  <si>
    <t xml:space="preserve">South America </t>
  </si>
  <si>
    <t xml:space="preserve">          EES Wholesale </t>
  </si>
  <si>
    <t xml:space="preserve">Europe </t>
  </si>
  <si>
    <t xml:space="preserve">            Global Markets </t>
  </si>
  <si>
    <t xml:space="preserve">HEADCOUNT CHARTS DATA</t>
  </si>
  <si>
    <t xml:space="preserve">Starters/Leavers DATA</t>
  </si>
  <si>
    <t xml:space="preserve">EUROPE</t>
  </si>
  <si>
    <t xml:space="preserve">Starters</t>
  </si>
  <si>
    <t xml:space="preserve">Leavers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</si>
  <si>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</si>
  <si>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</si>
  <si>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</si>
  <si>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</si>
  <si>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</si>
  <si>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</si>
  <si>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</si>
  <si>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</si>
  <si>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Sept</t>
  </si>
  <si>
    <t xml:space="preserve">Oct</t>
  </si>
  <si>
    <t xml:space="preserve">Nov</t>
  </si>
  <si>
    <t xml:space="preserve">Dec</t>
  </si>
  <si>
    <t xml:space="preserve">Commercial Headcount DATA</t>
  </si>
  <si>
    <t xml:space="preserve">Trading</t>
  </si>
  <si>
    <t xml:space="preserve">Originations</t>
  </si>
  <si>
    <t xml:space="preserve">Assts/Invts</t>
  </si>
  <si>
    <t xml:space="preserve">Chairman</t>
  </si>
  <si>
    <t xml:space="preserve">PLAN</t>
  </si>
  <si>
    <t xml:space="preserve">Enron Metals</t>
  </si>
  <si>
    <t xml:space="preserve">Assts &amp; Invts</t>
  </si>
  <si>
    <t xml:space="preserve">Commercial Support Headcount DATA</t>
  </si>
  <si>
    <t xml:space="preserve">EES</t>
  </si>
  <si>
    <t xml:space="preserve">RHO</t>
  </si>
  <si>
    <t xml:space="preserve">Industrial Markets</t>
  </si>
  <si>
    <t xml:space="preserve">Net Works*</t>
  </si>
  <si>
    <t xml:space="preserve">Global Assets</t>
  </si>
  <si>
    <t xml:space="preserve">EEOS</t>
  </si>
  <si>
    <t xml:space="preserve">*Includes employees and contractors</t>
  </si>
  <si>
    <t xml:space="preserve"> Industrial Markets</t>
  </si>
  <si>
    <t xml:space="preserve">  Net Works</t>
  </si>
  <si>
    <t xml:space="preserve">   Global Assets</t>
  </si>
  <si>
    <t xml:space="preserve">Net Works</t>
  </si>
  <si>
    <t xml:space="preserve">Pulp. Paper &amp; Lumber</t>
  </si>
  <si>
    <t xml:space="preserve">Steel</t>
  </si>
  <si>
    <t xml:space="preserve">Asset Operations</t>
  </si>
  <si>
    <t xml:space="preserve">Transaction Dev. &amp; Other</t>
  </si>
  <si>
    <t xml:space="preserve">Analysts, Assoc. &amp; Other</t>
  </si>
  <si>
    <t xml:space="preserve">Industrial Market</t>
  </si>
  <si>
    <t xml:space="preserve">S</t>
  </si>
  <si>
    <t xml:space="preserve">         EES Wholesale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</si>
</sst>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0.0_);\(0.0\)"/>
    <numFmt numFmtId="167" formatCode="_(* #,##0_);_(* \(#,##0\);_(* \-_);_(@_)"/>
    <numFmt numFmtId="168" formatCode="#,##0.0_);\(#,##0.0\)"/>
    <numFmt numFmtId="169" formatCode="0_);\(0\)"/>
    <numFmt numFmtId="170" formatCode="@"/>
    <numFmt numFmtId="171" formatCode="[$-409]#,##0_);\(#,##0\)"/>
  </numFmts>
  <fonts count="5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b val="true"/>
      <sz val="8"/>
      <name val="Arial"/>
      <family val="2"/>
    </font>
    <font>
      <b val="true"/>
      <sz val="11"/>
      <color rgb="FFFFFFFF"/>
      <name val="Arial"/>
      <family val="2"/>
    </font>
    <font>
      <b val="true"/>
      <sz val="14"/>
      <color rgb="FF000000"/>
      <name val="Arial"/>
      <family val="2"/>
    </font>
    <font>
      <b val="true"/>
      <i val="true"/>
      <sz val="10"/>
      <color rgb="FFFFFFFF"/>
      <name val="Times New Roman"/>
      <family val="1"/>
    </font>
    <font>
      <b val="true"/>
      <sz val="10"/>
      <name val="Arial"/>
      <family val="2"/>
    </font>
    <font>
      <b val="true"/>
      <i val="true"/>
      <sz val="9"/>
      <name val="Times New Roman"/>
      <family val="1"/>
    </font>
    <font>
      <b val="true"/>
      <sz val="11"/>
      <color rgb="FF0000FF"/>
      <name val="Arial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b val="true"/>
      <sz val="10"/>
      <color rgb="FF003300"/>
      <name val="Arial"/>
      <family val="2"/>
    </font>
    <font>
      <b val="true"/>
      <sz val="10"/>
      <color rgb="FFFFCC00"/>
      <name val="Arial"/>
      <family val="2"/>
    </font>
    <font>
      <b val="true"/>
      <sz val="11"/>
      <color rgb="FF339966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800080"/>
      <name val="Arial"/>
      <family val="2"/>
    </font>
    <font>
      <sz val="11"/>
      <name val="Arial"/>
      <family val="2"/>
    </font>
    <font>
      <b val="true"/>
      <sz val="11"/>
      <color rgb="FFFF6600"/>
      <name val="Arial"/>
      <family val="2"/>
    </font>
    <font>
      <b val="true"/>
      <sz val="9"/>
      <name val="Arial"/>
      <family val="2"/>
    </font>
    <font>
      <b val="true"/>
      <sz val="9"/>
      <color rgb="FF0000FF"/>
      <name val="Arial"/>
      <family val="2"/>
    </font>
    <font>
      <b val="true"/>
      <u val="single"/>
      <sz val="10"/>
      <name val="Arial"/>
      <family val="2"/>
    </font>
    <font>
      <sz val="9"/>
      <name val="Arial"/>
      <family val="2"/>
    </font>
    <font>
      <b val="true"/>
      <i val="true"/>
      <sz val="8"/>
      <name val="Arial"/>
      <family val="2"/>
    </font>
    <font>
      <i val="true"/>
      <sz val="10"/>
      <name val="Arial"/>
      <family val="2"/>
    </font>
    <font>
      <sz val="3.75"/>
      <color rgb="FF000000"/>
      <name val="Arial"/>
      <family val="2"/>
    </font>
    <font>
      <sz val="4"/>
      <color rgb="FF000000"/>
      <name val="Arial"/>
      <family val="2"/>
    </font>
    <font>
      <b val="true"/>
      <sz val="4"/>
      <name val="Arial"/>
      <family val="2"/>
    </font>
    <font>
      <sz val="3.5"/>
      <color rgb="FF000000"/>
      <name val="Arial"/>
      <family val="2"/>
    </font>
    <font>
      <b val="true"/>
      <sz val="14"/>
      <color rgb="FFFF0000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sz val="8"/>
      <name val="Arial"/>
      <family val="2"/>
    </font>
    <font>
      <b val="true"/>
      <sz val="11"/>
      <color rgb="FF00CCFF"/>
      <name val="Arial"/>
      <family val="2"/>
    </font>
    <font>
      <b val="true"/>
      <sz val="11"/>
      <color rgb="FFCC99FF"/>
      <name val="Arial"/>
      <family val="2"/>
    </font>
    <font>
      <b val="true"/>
      <sz val="11"/>
      <color rgb="FF000080"/>
      <name val="Arial"/>
      <family val="2"/>
    </font>
    <font>
      <sz val="4.5"/>
      <color rgb="FF000000"/>
      <name val="Arial"/>
      <family val="2"/>
    </font>
    <font>
      <sz val="4.25"/>
      <color rgb="FF000000"/>
      <name val="Arial"/>
      <family val="2"/>
    </font>
    <font>
      <b val="true"/>
      <sz val="20"/>
      <color rgb="FFFF0000"/>
      <name val="Arial"/>
      <family val="2"/>
    </font>
    <font>
      <b val="true"/>
      <sz val="3.75"/>
      <color rgb="FF000000"/>
      <name val="Arial"/>
      <family val="2"/>
    </font>
    <font>
      <sz val="2.75"/>
      <color rgb="FF000000"/>
      <name val="Arial"/>
      <family val="2"/>
    </font>
    <font>
      <b val="true"/>
      <sz val="3.5"/>
      <color rgb="FF000000"/>
      <name val="Arial"/>
      <family val="2"/>
    </font>
    <font>
      <b val="true"/>
      <sz val="4"/>
      <color rgb="FF000000"/>
      <name val="Arial"/>
      <family val="2"/>
    </font>
    <font>
      <b val="true"/>
      <sz val="4.5"/>
      <color rgb="FF000000"/>
      <name val="Arial"/>
      <family val="2"/>
    </font>
    <font>
      <sz val="3"/>
      <color rgb="FF000000"/>
      <name val="Arial"/>
      <family val="2"/>
    </font>
    <font>
      <sz val="2.5"/>
      <color rgb="FF000000"/>
      <name val="Arial"/>
      <family val="2"/>
    </font>
    <font>
      <b val="true"/>
      <sz val="4.25"/>
      <color rgb="FF000000"/>
      <name val="Arial"/>
      <family val="2"/>
    </font>
    <font>
      <b val="true"/>
      <sz val="11"/>
      <color rgb="FF99CCFF"/>
      <name val="Arial"/>
      <family val="2"/>
    </font>
    <font>
      <b val="true"/>
      <sz val="11"/>
      <color rgb="FF00336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5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33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33" fillId="5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3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3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5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5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3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5" borderId="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3" fillId="0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2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4" borderId="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1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3" fillId="0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1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umbersforMK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externalLink" Target="externalLinks/externalLink3.xml"/><Relationship Id="rId11" Type="http://schemas.openxmlformats.org/officeDocument/2006/relationships/externalLink" Target="externalLinks/externalLink4.xml"/><Relationship Id="rId12" Type="http://schemas.openxmlformats.org/officeDocument/2006/relationships/externalLink" Target="externalLinks/externalLink5.xml"/><Relationship Id="rId13" Type="http://schemas.openxmlformats.org/officeDocument/2006/relationships/externalLink" Target="externalLinks/externalLink6.xml"/><Relationship Id="rId14" Type="http://schemas.openxmlformats.org/officeDocument/2006/relationships/externalLink" Target="externalLinks/externalLink7.xml"/><Relationship Id="rId15" Type="http://schemas.openxmlformats.org/officeDocument/2006/relationships/externalLink" Target="externalLinks/externalLink8.xml"/><Relationship Id="rId16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0.xml"/><Relationship Id="rId18" Type="http://schemas.openxmlformats.org/officeDocument/2006/relationships/sharedStrings" Target="sharedStrings.xml"/>
</Relationships>
</file>

<file path=xl/charts/_rels/chart13.xml.rels><?xml version="1.0" encoding="UTF-8"?>
<Relationships xmlns="http://schemas.openxmlformats.org/package/2006/relationships"><Relationship Id="rId1" Type="http://schemas.openxmlformats.org/officeDocument/2006/relationships/chartUserShapes" Target="../drawings/drawing4.xml"/>
</Relationships>
</file>

<file path=xl/charts/_rels/chart14.xml.rels><?xml version="1.0" encoding="UTF-8"?>
<Relationships xmlns="http://schemas.openxmlformats.org/package/2006/relationships"><Relationship Id="rId1" Type="http://schemas.openxmlformats.org/officeDocument/2006/relationships/chartUserShapes" Target="../drawings/drawing5.xml"/>
</Relationships>
</file>

<file path=xl/charts/_rels/chart16.xml.rels><?xml version="1.0" encoding="UTF-8"?>
<Relationships xmlns="http://schemas.openxmlformats.org/package/2006/relationships"><Relationship Id="rId1" Type="http://schemas.openxmlformats.org/officeDocument/2006/relationships/chartUserShapes" Target="../drawings/drawing6.xml"/>
</Relationships>
</file>

<file path=xl/charts/_rels/chart17.xml.rels><?xml version="1.0" encoding="UTF-8"?>
<Relationships xmlns="http://schemas.openxmlformats.org/package/2006/relationships"><Relationship Id="rId1" Type="http://schemas.openxmlformats.org/officeDocument/2006/relationships/chartUserShapes" Target="../drawings/drawing7.xml"/>
</Relationships>
</file>

<file path=xl/charts/_rels/chart5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03160780519271"/>
          <c:y val="0.0387056819941167"/>
          <c:w val="0.950975649088857"/>
          <c:h val="0.9054033132063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'Headcount1 Data'!$M$20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3366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Data'!$A$21:$A$32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Data'!$Q$21:$Q$32</c:f>
              <c:numCache>
                <c:formatCode>[$-409]#,##0_);\(#,##0\)</c:formatCode>
                <c:ptCount val="12"/>
                <c:pt idx="0">
                  <c:v>482</c:v>
                </c:pt>
                <c:pt idx="1">
                  <c:v>489</c:v>
                </c:pt>
                <c:pt idx="2">
                  <c:v>497</c:v>
                </c:pt>
                <c:pt idx="3">
                  <c:v>495</c:v>
                </c:pt>
                <c:pt idx="4">
                  <c:v>448</c:v>
                </c:pt>
              </c:numCache>
            </c:numRef>
          </c:val>
        </c:ser>
        <c:ser>
          <c:idx val="1"/>
          <c:order val="1"/>
          <c:tx>
            <c:strRef>
              <c:f>'Headcount1 Data'!$N$20</c:f>
              <c:strCache>
                <c:ptCount val="1"/>
                <c:pt idx="0">
                  <c:v>Enron Metals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Data'!$A$21:$A$32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Data'!$R$21:$R$32</c:f>
              <c:numCache>
                <c:formatCode>[$-409]#,##0_);\(#,##0\)</c:formatCode>
                <c:ptCount val="12"/>
                <c:pt idx="0">
                  <c:v>265</c:v>
                </c:pt>
                <c:pt idx="1">
                  <c:v>251</c:v>
                </c:pt>
                <c:pt idx="2">
                  <c:v>252</c:v>
                </c:pt>
                <c:pt idx="3">
                  <c:v>232</c:v>
                </c:pt>
                <c:pt idx="4">
                  <c:v>219</c:v>
                </c:pt>
              </c:numCache>
            </c:numRef>
          </c:val>
        </c:ser>
        <c:gapWidth val="150"/>
        <c:overlap val="100"/>
        <c:axId val="8034656"/>
        <c:axId val="56649697"/>
      </c:barChart>
      <c:catAx>
        <c:axId val="803465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649697"/>
        <c:crossesAt val="0"/>
        <c:auto val="1"/>
        <c:lblAlgn val="ctr"/>
        <c:lblOffset val="100"/>
        <c:noMultiLvlLbl val="0"/>
      </c:catAx>
      <c:valAx>
        <c:axId val="56649697"/>
        <c:scaling>
          <c:orientation val="minMax"/>
          <c:max val="1000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34656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55603934849218"/>
          <c:y val="0.919027713268308"/>
          <c:w val="0.608772778584099"/>
          <c:h val="0.043660009289363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339966"/>
      </a:solidFill>
      <a:round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17402472306951"/>
          <c:y val="0.040154192097655"/>
          <c:w val="0.952801412746829"/>
          <c:h val="0.959845807902345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33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Data'!$A$37:$A$48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Data'!$E$37:$E$48</c:f>
              <c:numCache>
                <c:formatCode>[$-409]#,##0_);\(#,##0\)</c:formatCode>
                <c:ptCount val="12"/>
                <c:pt idx="0">
                  <c:v>81</c:v>
                </c:pt>
                <c:pt idx="1">
                  <c:v>83</c:v>
                </c:pt>
                <c:pt idx="2">
                  <c:v>80</c:v>
                </c:pt>
                <c:pt idx="3">
                  <c:v>74</c:v>
                </c:pt>
                <c:pt idx="4">
                  <c:v>72</c:v>
                </c:pt>
              </c:numCache>
            </c:numRef>
          </c:val>
        </c:ser>
        <c:gapWidth val="150"/>
        <c:overlap val="100"/>
        <c:axId val="50684452"/>
        <c:axId val="47770212"/>
      </c:barChart>
      <c:lineChart>
        <c:grouping val="stacked"/>
        <c:varyColors val="0"/>
        <c:ser>
          <c:idx val="1"/>
          <c:order val="1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Data'!$A$37:$A$48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Data'!$F$37:$F$48</c:f>
              <c:numCache>
                <c:formatCode>[$-409]#,##0_);\(#,##0\)</c:formatCode>
                <c:ptCount val="12"/>
                <c:pt idx="0">
                  <c:v>79</c:v>
                </c:pt>
                <c:pt idx="1">
                  <c:v>79</c:v>
                </c:pt>
                <c:pt idx="2">
                  <c:v>79</c:v>
                </c:pt>
                <c:pt idx="3">
                  <c:v>79</c:v>
                </c:pt>
                <c:pt idx="4">
                  <c:v>79</c:v>
                </c:pt>
                <c:pt idx="5">
                  <c:v>79</c:v>
                </c:pt>
                <c:pt idx="6">
                  <c:v>79</c:v>
                </c:pt>
                <c:pt idx="7">
                  <c:v>79</c:v>
                </c:pt>
                <c:pt idx="8">
                  <c:v>79</c:v>
                </c:pt>
                <c:pt idx="9">
                  <c:v>79</c:v>
                </c:pt>
                <c:pt idx="10">
                  <c:v>79</c:v>
                </c:pt>
                <c:pt idx="11">
                  <c:v>79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0684452"/>
        <c:axId val="47770212"/>
      </c:lineChart>
      <c:catAx>
        <c:axId val="5068445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770212"/>
        <c:crossesAt val="0"/>
        <c:auto val="1"/>
        <c:lblAlgn val="ctr"/>
        <c:lblOffset val="100"/>
        <c:noMultiLvlLbl val="0"/>
      </c:catAx>
      <c:valAx>
        <c:axId val="47770212"/>
        <c:scaling>
          <c:orientation val="minMax"/>
          <c:max val="100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684452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12600">
      <a:solidFill>
        <a:srgbClr val="003300"/>
      </a:solidFill>
      <a:round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77529447296889"/>
          <c:y val="0.0443498314706404"/>
          <c:w val="0.956508607671398"/>
          <c:h val="0.8362604222103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'Headcount2 Data'!$B$20</c:f>
              <c:strCache>
                <c:ptCount val="1"/>
                <c:pt idx="0">
                  <c:v>Pulp. Paper &amp; Lumber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'Headcount2 Data'!$A$21:$A$32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'Headcount2 Data'!$B$21:$B$32</c:f>
              <c:numCache>
                <c:formatCode>[$-409]#,##0_);\(#,##0\)</c:formatCode>
                <c:ptCount val="12"/>
                <c:pt idx="0">
                  <c:v>44</c:v>
                </c:pt>
                <c:pt idx="1">
                  <c:v>46</c:v>
                </c:pt>
                <c:pt idx="2">
                  <c:v>44</c:v>
                </c:pt>
                <c:pt idx="3">
                  <c:v>54</c:v>
                </c:pt>
                <c:pt idx="4">
                  <c:v>60</c:v>
                </c:pt>
              </c:numCache>
            </c:numRef>
          </c:val>
        </c:ser>
        <c:ser>
          <c:idx val="1"/>
          <c:order val="1"/>
          <c:tx>
            <c:strRef>
              <c:f>'Headcount2 Data'!$C$20</c:f>
              <c:strCache>
                <c:ptCount val="1"/>
                <c:pt idx="0">
                  <c:v>Steel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'Headcount2 Data'!$A$21:$A$32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'Headcount2 Data'!$C$21:$C$32</c:f>
              <c:numCache>
                <c:formatCode>[$-409]#,##0_);\(#,##0\)</c:formatCode>
                <c:ptCount val="12"/>
                <c:pt idx="0">
                  <c:v>18</c:v>
                </c:pt>
                <c:pt idx="1">
                  <c:v>19</c:v>
                </c:pt>
                <c:pt idx="2">
                  <c:v>19</c:v>
                </c:pt>
                <c:pt idx="3">
                  <c:v>20</c:v>
                </c:pt>
                <c:pt idx="4">
                  <c:v>22</c:v>
                </c:pt>
              </c:numCache>
            </c:numRef>
          </c:val>
        </c:ser>
        <c:ser>
          <c:idx val="2"/>
          <c:order val="2"/>
          <c:tx>
            <c:strRef>
              <c:f>'Headcount2 Data'!$D$20</c:f>
              <c:strCache>
                <c:ptCount val="1"/>
                <c:pt idx="0">
                  <c:v>Asset Operations</c:v>
                </c:pt>
              </c:strCache>
            </c:strRef>
          </c:tx>
          <c:spPr>
            <a:solidFill>
              <a:srgbClr val="80008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'Headcount2 Data'!$A$21:$A$32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'Headcount2 Data'!$D$21:$D$32</c:f>
              <c:numCache>
                <c:formatCode>[$-409]#,##0_);\(#,##0\)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3"/>
          <c:order val="3"/>
          <c:tx>
            <c:strRef>
              <c:f>'Headcount2 Data'!$E$20</c:f>
              <c:strCache>
                <c:ptCount val="1"/>
                <c:pt idx="0">
                  <c:v>Transaction Dev. &amp; Other</c:v>
                </c:pt>
              </c:strCache>
            </c:strRef>
          </c:tx>
          <c:spPr>
            <a:solidFill>
              <a:srgbClr val="cc99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'Headcount2 Data'!$A$21:$A$32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'Headcount2 Data'!$E$21:$E$32</c:f>
              <c:numCache>
                <c:formatCode>[$-409]#,##0_);\(#,##0\)</c:formatCode>
                <c:ptCount val="12"/>
                <c:pt idx="0">
                  <c:v>35</c:v>
                </c:pt>
                <c:pt idx="1">
                  <c:v>43</c:v>
                </c:pt>
                <c:pt idx="2">
                  <c:v>45</c:v>
                </c:pt>
                <c:pt idx="3">
                  <c:v>45</c:v>
                </c:pt>
                <c:pt idx="4">
                  <c:v>53</c:v>
                </c:pt>
              </c:numCache>
            </c:numRef>
          </c:val>
        </c:ser>
        <c:ser>
          <c:idx val="4"/>
          <c:order val="4"/>
          <c:tx>
            <c:strRef>
              <c:f>'Headcount2 Data'!$F$20</c:f>
              <c:strCache>
                <c:ptCount val="1"/>
                <c:pt idx="0">
                  <c:v>Analysts, Assoc. &amp; Other</c:v>
                </c:pt>
              </c:strCache>
            </c:strRef>
          </c:tx>
          <c:spPr>
            <a:solidFill>
              <a:srgbClr val="ffcc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'Headcount2 Data'!$A$21:$A$32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'Headcount2 Data'!$F$21:$F$32</c:f>
              <c:numCache>
                <c:formatCode>[$-409]#,##0_);\(#,##0\)</c:formatCode>
                <c:ptCount val="12"/>
                <c:pt idx="0">
                  <c:v>20</c:v>
                </c:pt>
                <c:pt idx="1">
                  <c:v>14</c:v>
                </c:pt>
                <c:pt idx="2">
                  <c:v>12</c:v>
                </c:pt>
                <c:pt idx="3">
                  <c:v>11</c:v>
                </c:pt>
                <c:pt idx="4">
                  <c:v>0</c:v>
                </c:pt>
              </c:numCache>
            </c:numRef>
          </c:val>
        </c:ser>
        <c:gapWidth val="150"/>
        <c:overlap val="100"/>
        <c:axId val="88226940"/>
        <c:axId val="59335122"/>
      </c:barChart>
      <c:lineChart>
        <c:grouping val="stacked"/>
        <c:varyColors val="0"/>
        <c:ser>
          <c:idx val="5"/>
          <c:order val="5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'Headcount2 Data'!$A$21:$A$32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'Headcount2 Data'!$G$21:$G$32</c:f>
              <c:numCache>
                <c:formatCode>General</c:formatCode>
                <c:ptCount val="12"/>
                <c:pt idx="0">
                  <c:v>194</c:v>
                </c:pt>
                <c:pt idx="1">
                  <c:v>194</c:v>
                </c:pt>
                <c:pt idx="2">
                  <c:v>194</c:v>
                </c:pt>
                <c:pt idx="3">
                  <c:v>194</c:v>
                </c:pt>
                <c:pt idx="4">
                  <c:v>194</c:v>
                </c:pt>
                <c:pt idx="5">
                  <c:v>194</c:v>
                </c:pt>
                <c:pt idx="6">
                  <c:v>194</c:v>
                </c:pt>
                <c:pt idx="7">
                  <c:v>194</c:v>
                </c:pt>
                <c:pt idx="8">
                  <c:v>194</c:v>
                </c:pt>
                <c:pt idx="9">
                  <c:v>194</c:v>
                </c:pt>
                <c:pt idx="10">
                  <c:v>194</c:v>
                </c:pt>
                <c:pt idx="11">
                  <c:v>194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8226940"/>
        <c:axId val="59335122"/>
      </c:lineChart>
      <c:catAx>
        <c:axId val="88226940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335122"/>
        <c:crossesAt val="0"/>
        <c:auto val="1"/>
        <c:lblAlgn val="ctr"/>
        <c:lblOffset val="100"/>
        <c:noMultiLvlLbl val="0"/>
      </c:catAx>
      <c:valAx>
        <c:axId val="59335122"/>
        <c:scaling>
          <c:orientation val="minMax"/>
          <c:max val="225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226940"/>
        <c:crossesAt val="1"/>
        <c:crossBetween val="midCat"/>
        <c:majorUnit val="25"/>
        <c:minorUnit val="25"/>
      </c:valAx>
      <c:spPr>
        <a:noFill/>
        <a:ln w="12600">
          <a:noFill/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0629719118091211"/>
          <c:y val="0.831470640411567"/>
          <c:w val="0.863032316520689"/>
          <c:h val="0.11885754834131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3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ff6600"/>
      </a:solidFill>
      <a:round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9565086076714"/>
          <c:y val="0.0508035251425609"/>
          <c:w val="0.960434913923286"/>
          <c:h val="0.94919647485743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ff66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'Headcount2 Data'!$A$36:$A$47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'Headcount2 Data'!$B$36:$B$47</c:f>
              <c:numCache>
                <c:formatCode>[$-409]#,##0_);\(#,##0\)</c:formatCode>
                <c:ptCount val="12"/>
                <c:pt idx="0">
                  <c:v>28</c:v>
                </c:pt>
                <c:pt idx="1">
                  <c:v>32</c:v>
                </c:pt>
                <c:pt idx="2">
                  <c:v>38</c:v>
                </c:pt>
                <c:pt idx="3">
                  <c:v>32</c:v>
                </c:pt>
                <c:pt idx="4">
                  <c:v>36</c:v>
                </c:pt>
              </c:numCache>
            </c:numRef>
          </c:val>
        </c:ser>
        <c:gapWidth val="150"/>
        <c:overlap val="100"/>
        <c:axId val="42737216"/>
        <c:axId val="7674137"/>
      </c:barChart>
      <c:lineChart>
        <c:grouping val="stacked"/>
        <c:varyColors val="0"/>
        <c:ser>
          <c:idx val="1"/>
          <c:order val="1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'Headcount2 Data'!$A$36:$A$47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'Headcount2 Data'!$C$36:$C$47</c:f>
              <c:numCache>
                <c:formatCode>General</c:formatCode>
                <c:ptCount val="12"/>
                <c:pt idx="0">
                  <c:v>45</c:v>
                </c:pt>
                <c:pt idx="1">
                  <c:v>45</c:v>
                </c:pt>
                <c:pt idx="2">
                  <c:v>45</c:v>
                </c:pt>
                <c:pt idx="3">
                  <c:v>45</c:v>
                </c:pt>
                <c:pt idx="4">
                  <c:v>45</c:v>
                </c:pt>
                <c:pt idx="5">
                  <c:v>45</c:v>
                </c:pt>
                <c:pt idx="6">
                  <c:v>45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45</c:v>
                </c:pt>
                <c:pt idx="11">
                  <c:v>45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2737216"/>
        <c:axId val="7674137"/>
      </c:lineChart>
      <c:catAx>
        <c:axId val="4273721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74137"/>
        <c:crossesAt val="0"/>
        <c:auto val="1"/>
        <c:lblAlgn val="ctr"/>
        <c:lblOffset val="100"/>
        <c:noMultiLvlLbl val="0"/>
      </c:catAx>
      <c:valAx>
        <c:axId val="7674137"/>
        <c:scaling>
          <c:orientation val="minMax"/>
          <c:max val="60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737216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12600">
      <a:solidFill>
        <a:srgbClr val="ff6600"/>
      </a:solidFill>
      <a:round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74363581910752"/>
          <c:y val="0.0443498314706404"/>
          <c:w val="0.942946990116801"/>
          <c:h val="0.9198155047010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"Commercial HC"</c:f>
              <c:strCache>
                <c:ptCount val="1"/>
                <c:pt idx="0">
                  <c:v>Commercial HC</c:v>
                </c:pt>
              </c:strCache>
            </c:strRef>
          </c:tx>
          <c:spPr>
            <a:solidFill>
              <a:srgbClr val="cc99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'Headcount2 Data'!$A$21:$A$32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'Headcount2 Data'!$L$21:$L$32</c:f>
              <c:numCache>
                <c:formatCode>[$-409]#,##0_);\(#,##0\)</c:formatCode>
                <c:ptCount val="12"/>
                <c:pt idx="0">
                  <c:v>99</c:v>
                </c:pt>
                <c:pt idx="1">
                  <c:v>86</c:v>
                </c:pt>
                <c:pt idx="2">
                  <c:v>86</c:v>
                </c:pt>
                <c:pt idx="3">
                  <c:v>69</c:v>
                </c:pt>
                <c:pt idx="4">
                  <c:v>69</c:v>
                </c:pt>
              </c:numCache>
            </c:numRef>
          </c:val>
        </c:ser>
        <c:gapWidth val="150"/>
        <c:overlap val="100"/>
        <c:axId val="57390108"/>
        <c:axId val="5881477"/>
      </c:barChart>
      <c:lineChart>
        <c:grouping val="stacked"/>
        <c:varyColors val="0"/>
        <c:ser>
          <c:idx val="1"/>
          <c:order val="1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'Headcount2 Data'!$A$21:$A$32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'Headcount2 Data'!$M$21:$M$32</c:f>
              <c:numCache>
                <c:formatCode>General</c:formatCode>
                <c:ptCount val="12"/>
                <c:pt idx="0">
                  <c:v>99</c:v>
                </c:pt>
                <c:pt idx="1">
                  <c:v>99</c:v>
                </c:pt>
                <c:pt idx="2">
                  <c:v>99</c:v>
                </c:pt>
                <c:pt idx="3">
                  <c:v>99</c:v>
                </c:pt>
                <c:pt idx="4">
                  <c:v>99</c:v>
                </c:pt>
                <c:pt idx="5">
                  <c:v>99</c:v>
                </c:pt>
                <c:pt idx="6">
                  <c:v>99</c:v>
                </c:pt>
                <c:pt idx="7">
                  <c:v>99</c:v>
                </c:pt>
                <c:pt idx="8">
                  <c:v>99</c:v>
                </c:pt>
                <c:pt idx="9">
                  <c:v>99</c:v>
                </c:pt>
                <c:pt idx="10">
                  <c:v>99</c:v>
                </c:pt>
                <c:pt idx="11">
                  <c:v>99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7390108"/>
        <c:axId val="5881477"/>
      </c:lineChart>
      <c:catAx>
        <c:axId val="5739010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81477"/>
        <c:crossesAt val="0"/>
        <c:auto val="1"/>
        <c:lblAlgn val="ctr"/>
        <c:lblOffset val="100"/>
        <c:noMultiLvlLbl val="0"/>
      </c:catAx>
      <c:valAx>
        <c:axId val="5881477"/>
        <c:scaling>
          <c:orientation val="minMax"/>
          <c:max val="120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390108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12600">
      <a:solidFill>
        <a:srgbClr val="cc99ff"/>
      </a:solidFill>
      <a:round/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79075056861259"/>
          <c:y val="0.0425569176882662"/>
          <c:w val="0.962092494313874"/>
          <c:h val="0.957443082311734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cc99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'Headcount2 Data'!$A$36:$A$47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'Headcount2 Data'!$F$36:$F$47</c:f>
              <c:numCache>
                <c:formatCode>[$-409]#,##0_);\(#,##0\)</c:formatCode>
                <c:ptCount val="12"/>
                <c:pt idx="0">
                  <c:v>127</c:v>
                </c:pt>
                <c:pt idx="1">
                  <c:v>118</c:v>
                </c:pt>
                <c:pt idx="2">
                  <c:v>118</c:v>
                </c:pt>
                <c:pt idx="3">
                  <c:v>97</c:v>
                </c:pt>
                <c:pt idx="4">
                  <c:v>97</c:v>
                </c:pt>
              </c:numCache>
            </c:numRef>
          </c:val>
        </c:ser>
        <c:gapWidth val="150"/>
        <c:overlap val="100"/>
        <c:axId val="65706380"/>
        <c:axId val="20783216"/>
      </c:barChart>
      <c:lineChart>
        <c:grouping val="stacked"/>
        <c:varyColors val="0"/>
        <c:ser>
          <c:idx val="1"/>
          <c:order val="1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'Headcount2 Data'!$A$36:$A$47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'Headcount2 Data'!$G$36:$G$47</c:f>
              <c:numCache>
                <c:formatCode>General</c:formatCode>
                <c:ptCount val="12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127</c:v>
                </c:pt>
                <c:pt idx="4">
                  <c:v>127</c:v>
                </c:pt>
                <c:pt idx="5">
                  <c:v>127</c:v>
                </c:pt>
                <c:pt idx="6">
                  <c:v>127</c:v>
                </c:pt>
                <c:pt idx="7">
                  <c:v>127</c:v>
                </c:pt>
                <c:pt idx="8">
                  <c:v>127</c:v>
                </c:pt>
                <c:pt idx="9">
                  <c:v>127</c:v>
                </c:pt>
                <c:pt idx="10">
                  <c:v>127</c:v>
                </c:pt>
                <c:pt idx="11">
                  <c:v>127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5706380"/>
        <c:axId val="20783216"/>
      </c:lineChart>
      <c:catAx>
        <c:axId val="65706380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783216"/>
        <c:crossesAt val="0"/>
        <c:auto val="1"/>
        <c:lblAlgn val="ctr"/>
        <c:lblOffset val="100"/>
        <c:noMultiLvlLbl val="0"/>
      </c:catAx>
      <c:valAx>
        <c:axId val="20783216"/>
        <c:scaling>
          <c:orientation val="minMax"/>
          <c:max val="175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706380"/>
        <c:crossesAt val="1"/>
        <c:crossBetween val="midCat"/>
        <c:majorUnit val="25"/>
        <c:minorUnit val="25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12600">
      <a:solidFill>
        <a:srgbClr val="cc99ff"/>
      </a:solidFill>
      <a:round/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9822485207101"/>
          <c:y val="0.0443498314706404"/>
          <c:w val="0.96301775147929"/>
          <c:h val="0.955650168529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'Headcount2 Data'!$S$20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00cc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Data'!$A$21:$A$32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'Headcount2 Data'!$I$21:$I$32</c:f>
              <c:numCache>
                <c:formatCode>General</c:formatCode>
                <c:ptCount val="12"/>
                <c:pt idx="0">
                  <c:v>89</c:v>
                </c:pt>
                <c:pt idx="1">
                  <c:v>114</c:v>
                </c:pt>
                <c:pt idx="2">
                  <c:v>106</c:v>
                </c:pt>
                <c:pt idx="3">
                  <c:v>96</c:v>
                </c:pt>
                <c:pt idx="4">
                  <c:v>98</c:v>
                </c:pt>
              </c:numCache>
            </c:numRef>
          </c:val>
        </c:ser>
        <c:gapWidth val="150"/>
        <c:overlap val="100"/>
        <c:axId val="55193675"/>
        <c:axId val="52257212"/>
      </c:barChart>
      <c:lineChart>
        <c:grouping val="stacked"/>
        <c:varyColors val="0"/>
        <c:ser>
          <c:idx val="1"/>
          <c:order val="1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Data'!$A$21:$A$32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'Headcount2 Data'!$J$21:$J$32</c:f>
              <c:numCache>
                <c:formatCode>General</c:formatCode>
                <c:ptCount val="12"/>
                <c:pt idx="0">
                  <c:v>169</c:v>
                </c:pt>
                <c:pt idx="1">
                  <c:v>169</c:v>
                </c:pt>
                <c:pt idx="2">
                  <c:v>169</c:v>
                </c:pt>
                <c:pt idx="3">
                  <c:v>169</c:v>
                </c:pt>
                <c:pt idx="4">
                  <c:v>169</c:v>
                </c:pt>
                <c:pt idx="5">
                  <c:v>169</c:v>
                </c:pt>
                <c:pt idx="6">
                  <c:v>169</c:v>
                </c:pt>
                <c:pt idx="7">
                  <c:v>169</c:v>
                </c:pt>
                <c:pt idx="8">
                  <c:v>169</c:v>
                </c:pt>
                <c:pt idx="9">
                  <c:v>169</c:v>
                </c:pt>
                <c:pt idx="10">
                  <c:v>169</c:v>
                </c:pt>
                <c:pt idx="11">
                  <c:v>169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5193675"/>
        <c:axId val="52257212"/>
      </c:lineChart>
      <c:catAx>
        <c:axId val="55193675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257212"/>
        <c:crossesAt val="0"/>
        <c:auto val="1"/>
        <c:lblAlgn val="ctr"/>
        <c:lblOffset val="100"/>
        <c:noMultiLvlLbl val="0"/>
      </c:catAx>
      <c:valAx>
        <c:axId val="52257212"/>
        <c:scaling>
          <c:orientation val="minMax"/>
          <c:max val="200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193675"/>
        <c:crossesAt val="1"/>
        <c:crossBetween val="midCat"/>
        <c:majorUnit val="25"/>
        <c:minorUnit val="25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12600">
      <a:solidFill>
        <a:srgbClr val="99ccff"/>
      </a:solidFill>
      <a:round/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74531835205992"/>
          <c:y val="0.0434027777777778"/>
          <c:w val="0.962546816479401"/>
          <c:h val="0.956597222222222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cc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Data'!$A$37:$A$48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'Headcount2 Data'!$D$36:$D$47</c:f>
              <c:numCache>
                <c:formatCode>[$-409]#,##0_);\(#,##0\)</c:formatCode>
                <c:ptCount val="12"/>
                <c:pt idx="0">
                  <c:v>1724</c:v>
                </c:pt>
                <c:pt idx="1">
                  <c:v>1737</c:v>
                </c:pt>
                <c:pt idx="2">
                  <c:v>1701</c:v>
                </c:pt>
                <c:pt idx="3">
                  <c:v>1821</c:v>
                </c:pt>
                <c:pt idx="4">
                  <c:v>1871</c:v>
                </c:pt>
              </c:numCache>
            </c:numRef>
          </c:val>
        </c:ser>
        <c:gapWidth val="150"/>
        <c:overlap val="100"/>
        <c:axId val="36162762"/>
        <c:axId val="97299993"/>
      </c:barChart>
      <c:lineChart>
        <c:grouping val="stacked"/>
        <c:varyColors val="0"/>
        <c:ser>
          <c:idx val="1"/>
          <c:order val="1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Data'!$A$37:$A$48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'Headcount2 Data'!$E$36:$E$47</c:f>
              <c:numCache>
                <c:formatCode>General</c:formatCode>
                <c:ptCount val="12"/>
                <c:pt idx="0">
                  <c:v>1945</c:v>
                </c:pt>
                <c:pt idx="1">
                  <c:v>1945</c:v>
                </c:pt>
                <c:pt idx="2">
                  <c:v>1945</c:v>
                </c:pt>
                <c:pt idx="3">
                  <c:v>1945</c:v>
                </c:pt>
                <c:pt idx="4">
                  <c:v>1945</c:v>
                </c:pt>
                <c:pt idx="5">
                  <c:v>1945</c:v>
                </c:pt>
                <c:pt idx="6">
                  <c:v>1945</c:v>
                </c:pt>
                <c:pt idx="7">
                  <c:v>1945</c:v>
                </c:pt>
                <c:pt idx="8">
                  <c:v>1945</c:v>
                </c:pt>
                <c:pt idx="9">
                  <c:v>1945</c:v>
                </c:pt>
                <c:pt idx="10">
                  <c:v>1945</c:v>
                </c:pt>
                <c:pt idx="11">
                  <c:v>1945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6162762"/>
        <c:axId val="97299993"/>
      </c:lineChart>
      <c:catAx>
        <c:axId val="3616276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299993"/>
        <c:crossesAt val="0"/>
        <c:auto val="1"/>
        <c:lblAlgn val="ctr"/>
        <c:lblOffset val="100"/>
        <c:noMultiLvlLbl val="0"/>
      </c:catAx>
      <c:valAx>
        <c:axId val="97299993"/>
        <c:scaling>
          <c:orientation val="minMax"/>
          <c:max val="2250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162762"/>
        <c:crossesAt val="1"/>
        <c:crossBetween val="midCat"/>
        <c:majorUnit val="250"/>
        <c:minorUnit val="2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12600">
      <a:solidFill>
        <a:srgbClr val="99ccff"/>
      </a:solidFill>
      <a:round/>
    </a:ln>
  </c:sp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76109523093125"/>
          <c:y val="0.0447467334884553"/>
          <c:w val="0.959831502933654"/>
          <c:h val="0.955253266511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'Headcount2 Data'!$A$21:$A$32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'Headcount2 Data'!$O$21:$O$32</c:f>
              <c:numCache>
                <c:formatCode>[$-409]#,##0_);\(#,##0\)</c:formatCode>
                <c:ptCount val="12"/>
                <c:pt idx="0">
                  <c:v>988</c:v>
                </c:pt>
                <c:pt idx="1">
                  <c:v>936</c:v>
                </c:pt>
                <c:pt idx="2">
                  <c:v>861</c:v>
                </c:pt>
                <c:pt idx="3">
                  <c:v>1007</c:v>
                </c:pt>
                <c:pt idx="4">
                  <c:v>1015</c:v>
                </c:pt>
              </c:numCache>
            </c:numRef>
          </c:val>
        </c:ser>
        <c:gapWidth val="150"/>
        <c:overlap val="0"/>
        <c:axId val="18907287"/>
        <c:axId val="84121615"/>
      </c:barChart>
      <c:lineChart>
        <c:grouping val="standard"/>
        <c:varyColors val="0"/>
        <c:ser>
          <c:idx val="1"/>
          <c:order val="1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'Headcount2 Data'!$A$21:$A$32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'Headcount2 Data'!$P$21:$P$32</c:f>
              <c:numCache>
                <c:formatCode>General</c:formatCode>
                <c:ptCount val="12"/>
                <c:pt idx="0">
                  <c:v>917</c:v>
                </c:pt>
                <c:pt idx="1">
                  <c:v>917</c:v>
                </c:pt>
                <c:pt idx="2">
                  <c:v>917</c:v>
                </c:pt>
                <c:pt idx="3">
                  <c:v>917</c:v>
                </c:pt>
                <c:pt idx="4">
                  <c:v>917</c:v>
                </c:pt>
                <c:pt idx="5">
                  <c:v>917</c:v>
                </c:pt>
                <c:pt idx="6">
                  <c:v>917</c:v>
                </c:pt>
                <c:pt idx="7">
                  <c:v>917</c:v>
                </c:pt>
                <c:pt idx="8">
                  <c:v>917</c:v>
                </c:pt>
                <c:pt idx="9">
                  <c:v>917</c:v>
                </c:pt>
                <c:pt idx="10">
                  <c:v>917</c:v>
                </c:pt>
                <c:pt idx="11">
                  <c:v>917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8907287"/>
        <c:axId val="84121615"/>
      </c:lineChart>
      <c:catAx>
        <c:axId val="18907287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121615"/>
        <c:crossesAt val="0"/>
        <c:auto val="1"/>
        <c:lblAlgn val="ctr"/>
        <c:lblOffset val="100"/>
        <c:noMultiLvlLbl val="0"/>
      </c:catAx>
      <c:valAx>
        <c:axId val="84121615"/>
        <c:scaling>
          <c:orientation val="minMax"/>
          <c:max val="1400"/>
          <c:min val="0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907287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12600">
      <a:solidFill>
        <a:srgbClr val="003366"/>
      </a:solidFill>
      <a:round/>
    </a:ln>
  </c:sp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80923358220326"/>
          <c:y val="0.0471976401179941"/>
          <c:w val="0.961907664177967"/>
          <c:h val="0.952802359882006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'Headcount2 Data'!$A$36:$A$47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'Headcount2 Data'!$I$36:$I$47</c:f>
              <c:numCache>
                <c:formatCode>General</c:formatCode>
                <c:ptCount val="12"/>
                <c:pt idx="0">
                  <c:v>186</c:v>
                </c:pt>
                <c:pt idx="1">
                  <c:v>238</c:v>
                </c:pt>
                <c:pt idx="2">
                  <c:v>313</c:v>
                </c:pt>
                <c:pt idx="3">
                  <c:v>148</c:v>
                </c:pt>
                <c:pt idx="4">
                  <c:v>148</c:v>
                </c:pt>
              </c:numCache>
            </c:numRef>
          </c:val>
        </c:ser>
        <c:gapWidth val="150"/>
        <c:overlap val="100"/>
        <c:axId val="31642795"/>
        <c:axId val="16786744"/>
      </c:barChart>
      <c:lineChart>
        <c:grouping val="stacked"/>
        <c:varyColors val="0"/>
        <c:ser>
          <c:idx val="1"/>
          <c:order val="1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'Headcount2 Data'!$A$36:$A$47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'Headcount2 Data'!$J$36:$J$47</c:f>
              <c:numCache>
                <c:formatCode>General</c:formatCode>
                <c:ptCount val="12"/>
                <c:pt idx="0">
                  <c:v>138</c:v>
                </c:pt>
                <c:pt idx="1">
                  <c:v>138</c:v>
                </c:pt>
                <c:pt idx="2">
                  <c:v>138</c:v>
                </c:pt>
                <c:pt idx="3">
                  <c:v>138</c:v>
                </c:pt>
                <c:pt idx="4">
                  <c:v>138</c:v>
                </c:pt>
                <c:pt idx="5">
                  <c:v>138</c:v>
                </c:pt>
                <c:pt idx="6">
                  <c:v>138</c:v>
                </c:pt>
                <c:pt idx="7">
                  <c:v>138</c:v>
                </c:pt>
                <c:pt idx="8">
                  <c:v>138</c:v>
                </c:pt>
                <c:pt idx="9">
                  <c:v>138</c:v>
                </c:pt>
                <c:pt idx="10">
                  <c:v>138</c:v>
                </c:pt>
                <c:pt idx="11">
                  <c:v>138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1642795"/>
        <c:axId val="16786744"/>
      </c:lineChart>
      <c:catAx>
        <c:axId val="31642795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786744"/>
        <c:crossesAt val="0"/>
        <c:auto val="1"/>
        <c:lblAlgn val="ctr"/>
        <c:lblOffset val="100"/>
        <c:noMultiLvlLbl val="0"/>
      </c:catAx>
      <c:valAx>
        <c:axId val="16786744"/>
        <c:scaling>
          <c:orientation val="minMax"/>
          <c:max val="350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642795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12600">
      <a:solidFill>
        <a:srgbClr val="003366"/>
      </a:solidFill>
      <a:round/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02771064926696"/>
          <c:y val="0.0601539942252166"/>
          <c:w val="0.945062026743999"/>
          <c:h val="0.735322425409047"/>
        </c:manualLayout>
      </c:layout>
      <c:lineChart>
        <c:grouping val="standard"/>
        <c:varyColors val="0"/>
        <c:ser>
          <c:idx val="0"/>
          <c:order val="0"/>
          <c:tx>
            <c:strRef>
              <c:f>'Headcount1 Data'!$B$4</c:f>
              <c:strCache>
                <c:ptCount val="1"/>
                <c:pt idx="0">
                  <c:v>Starters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3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Data'!$B$5:$B$16</c:f>
              <c:numCache>
                <c:formatCode>[$-409]#,##0_);\(#,##0\)</c:formatCode>
                <c:ptCount val="12"/>
                <c:pt idx="0">
                  <c:v>12</c:v>
                </c:pt>
                <c:pt idx="1">
                  <c:v>20</c:v>
                </c:pt>
                <c:pt idx="2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'Headcount1 Data'!$C$4</c:f>
              <c:strCache>
                <c:ptCount val="1"/>
                <c:pt idx="0">
                  <c:v>Leavers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339966"/>
              </a:solidFill>
              <a:round/>
            </a:ln>
          </c:spPr>
          <c:marker>
            <c:symbol val="square"/>
            <c:size val="3"/>
            <c:spPr>
              <a:solidFill>
                <a:srgbClr val="339966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Data'!$C$5:$C$16</c:f>
              <c:numCache>
                <c:formatCode>[$-409]#,##0_);\(#,##0\)</c:formatCode>
                <c:ptCount val="12"/>
                <c:pt idx="0">
                  <c:v>9</c:v>
                </c:pt>
                <c:pt idx="1">
                  <c:v>18</c:v>
                </c:pt>
                <c:pt idx="2">
                  <c:v>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1407589"/>
        <c:axId val="9191323"/>
      </c:lineChart>
      <c:catAx>
        <c:axId val="21407589"/>
        <c:scaling>
          <c:orientation val="minMax"/>
        </c:scaling>
        <c:delete val="0"/>
        <c:axPos val="b"/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91323"/>
        <c:crossesAt val="0"/>
        <c:auto val="1"/>
        <c:lblAlgn val="ctr"/>
        <c:lblOffset val="100"/>
        <c:noMultiLvlLbl val="0"/>
      </c:catAx>
      <c:valAx>
        <c:axId val="9191323"/>
        <c:scaling>
          <c:orientation val="minMax"/>
          <c:max val="40"/>
          <c:min val="0"/>
        </c:scaling>
        <c:delete val="0"/>
        <c:axPos val="l"/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407589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339938778798131"/>
          <c:y val="0.936717998075072"/>
          <c:w val="0.562751731915579"/>
          <c:h val="0.076515880654475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3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ff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0290088638195"/>
          <c:y val="0.039025913206369"/>
          <c:w val="0.95535858178888"/>
          <c:h val="0.8922884795504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'Headcount1 Data'!$B$20</c:f>
              <c:strCache>
                <c:ptCount val="1"/>
                <c:pt idx="0">
                  <c:v>Trading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Data'!$A$21:$A$32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Data'!$B$21:$B$32</c:f>
              <c:numCache>
                <c:formatCode>[$-409]#,##0_);\(#,##0\)</c:formatCode>
                <c:ptCount val="12"/>
                <c:pt idx="0">
                  <c:v>217</c:v>
                </c:pt>
                <c:pt idx="1">
                  <c:v>262</c:v>
                </c:pt>
                <c:pt idx="2">
                  <c:v>260</c:v>
                </c:pt>
                <c:pt idx="3">
                  <c:v>271</c:v>
                </c:pt>
                <c:pt idx="4">
                  <c:v>277</c:v>
                </c:pt>
              </c:numCache>
            </c:numRef>
          </c:val>
        </c:ser>
        <c:ser>
          <c:idx val="1"/>
          <c:order val="1"/>
          <c:tx>
            <c:strRef>
              <c:f>'Headcount1 Data'!$C$20</c:f>
              <c:strCache>
                <c:ptCount val="1"/>
                <c:pt idx="0">
                  <c:v>Originations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Data'!$A$21:$A$32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Data'!$C$21:$C$32</c:f>
              <c:numCache>
                <c:formatCode>[$-409]#,##0_);\(#,##0\)</c:formatCode>
                <c:ptCount val="12"/>
                <c:pt idx="0">
                  <c:v>240</c:v>
                </c:pt>
                <c:pt idx="1">
                  <c:v>223</c:v>
                </c:pt>
                <c:pt idx="2">
                  <c:v>202</c:v>
                </c:pt>
                <c:pt idx="3">
                  <c:v>174</c:v>
                </c:pt>
                <c:pt idx="4">
                  <c:v>178</c:v>
                </c:pt>
              </c:numCache>
            </c:numRef>
          </c:val>
        </c:ser>
        <c:ser>
          <c:idx val="2"/>
          <c:order val="2"/>
          <c:tx>
            <c:strRef>
              <c:f>'Headcount1 Data'!$D$20</c:f>
              <c:strCache>
                <c:ptCount val="1"/>
                <c:pt idx="0">
                  <c:v>Assts/Invts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Data'!$A$21:$A$32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Data'!$D$21:$D$32</c:f>
              <c:numCache>
                <c:formatCode>[$-409]#,##0_);\(#,##0\)</c:formatCode>
                <c:ptCount val="12"/>
                <c:pt idx="0">
                  <c:v>228</c:v>
                </c:pt>
                <c:pt idx="1">
                  <c:v>256</c:v>
                </c:pt>
                <c:pt idx="2">
                  <c:v>295</c:v>
                </c:pt>
                <c:pt idx="3">
                  <c:v>294</c:v>
                </c:pt>
                <c:pt idx="4">
                  <c:v>291</c:v>
                </c:pt>
              </c:numCache>
            </c:numRef>
          </c:val>
        </c:ser>
        <c:ser>
          <c:idx val="3"/>
          <c:order val="3"/>
          <c:tx>
            <c:strRef>
              <c:f>"Chairman"</c:f>
              <c:strCache>
                <c:ptCount val="1"/>
                <c:pt idx="0">
                  <c:v>Chairman</c:v>
                </c:pt>
              </c:strCache>
            </c:strRef>
          </c:tx>
          <c:spPr>
            <a:solidFill>
              <a:srgbClr val="80008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Data'!$A$21:$A$32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Data'!$E$21:$E$32</c:f>
              <c:numCache>
                <c:formatCode>[$-409]#,##0_);\(#,##0\)</c:formatCode>
                <c:ptCount val="12"/>
                <c:pt idx="0">
                  <c:v>11</c:v>
                </c:pt>
                <c:pt idx="1">
                  <c:v>8</c:v>
                </c:pt>
                <c:pt idx="2">
                  <c:v>7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gapWidth val="150"/>
        <c:overlap val="100"/>
        <c:axId val="26433748"/>
        <c:axId val="39761947"/>
      </c:barChart>
      <c:lineChart>
        <c:grouping val="stacked"/>
        <c:varyColors val="0"/>
        <c:ser>
          <c:idx val="4"/>
          <c:order val="4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Data'!$A$21:$A$32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Data'!$F$21:$F$32</c:f>
              <c:numCache>
                <c:formatCode>[$-409]#,##0_);\(#,##0\)</c:formatCode>
                <c:ptCount val="12"/>
                <c:pt idx="0">
                  <c:v>883</c:v>
                </c:pt>
                <c:pt idx="1">
                  <c:v>883</c:v>
                </c:pt>
                <c:pt idx="2">
                  <c:v>883</c:v>
                </c:pt>
                <c:pt idx="3">
                  <c:v>883</c:v>
                </c:pt>
                <c:pt idx="4">
                  <c:v>883</c:v>
                </c:pt>
                <c:pt idx="5">
                  <c:v>883</c:v>
                </c:pt>
                <c:pt idx="6">
                  <c:v>883</c:v>
                </c:pt>
                <c:pt idx="7">
                  <c:v>883</c:v>
                </c:pt>
                <c:pt idx="8">
                  <c:v>883</c:v>
                </c:pt>
                <c:pt idx="9">
                  <c:v>883</c:v>
                </c:pt>
                <c:pt idx="10">
                  <c:v>883</c:v>
                </c:pt>
                <c:pt idx="11">
                  <c:v>883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6433748"/>
        <c:axId val="39761947"/>
      </c:lineChart>
      <c:catAx>
        <c:axId val="2643374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761947"/>
        <c:crossesAt val="0"/>
        <c:auto val="1"/>
        <c:lblAlgn val="ctr"/>
        <c:lblOffset val="100"/>
        <c:noMultiLvlLbl val="0"/>
      </c:catAx>
      <c:valAx>
        <c:axId val="39761947"/>
        <c:scaling>
          <c:orientation val="minMax"/>
          <c:max val="1000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433748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11845286059629"/>
          <c:y val="0.902903527942554"/>
          <c:w val="0.82433521353747"/>
          <c:h val="0.066031845145176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ff"/>
      </a:solidFill>
      <a:round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95694840139285"/>
          <c:y val="0.0597943075819182"/>
          <c:w val="0.926084203861982"/>
          <c:h val="0.759387706290361"/>
        </c:manualLayout>
      </c:layout>
      <c:lineChart>
        <c:grouping val="standard"/>
        <c:varyColors val="0"/>
        <c:ser>
          <c:idx val="0"/>
          <c:order val="0"/>
          <c:tx>
            <c:strRef>
              <c:f>'Headcount1 Data'!$K$4</c:f>
              <c:strCache>
                <c:ptCount val="1"/>
                <c:pt idx="0">
                  <c:v>Starters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3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Data'!$Q$5:$Q$16</c:f>
              <c:numCache>
                <c:formatCode>[$-409]#,##0_);\(#,##0\)</c:formatCode>
                <c:ptCount val="12"/>
                <c:pt idx="0">
                  <c:v>74</c:v>
                </c:pt>
                <c:pt idx="1">
                  <c:v>31</c:v>
                </c:pt>
                <c:pt idx="2">
                  <c:v>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'Headcount1 Data'!$L$4</c:f>
              <c:strCache>
                <c:ptCount val="1"/>
                <c:pt idx="0">
                  <c:v>Leavers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339966"/>
              </a:solidFill>
              <a:round/>
            </a:ln>
          </c:spPr>
          <c:marker>
            <c:symbol val="square"/>
            <c:size val="3"/>
            <c:spPr>
              <a:solidFill>
                <a:srgbClr val="339966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Data'!$R$5:$R$16</c:f>
              <c:numCache>
                <c:formatCode>[$-409]#,##0_);\(#,##0\)</c:formatCode>
                <c:ptCount val="12"/>
                <c:pt idx="0">
                  <c:v>32</c:v>
                </c:pt>
                <c:pt idx="1">
                  <c:v>20</c:v>
                </c:pt>
                <c:pt idx="2">
                  <c:v>31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1030178"/>
        <c:axId val="55072924"/>
      </c:lineChart>
      <c:catAx>
        <c:axId val="61030178"/>
        <c:scaling>
          <c:orientation val="minMax"/>
        </c:scaling>
        <c:delete val="0"/>
        <c:axPos val="b"/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072924"/>
        <c:crossesAt val="0"/>
        <c:auto val="1"/>
        <c:lblAlgn val="ctr"/>
        <c:lblOffset val="100"/>
        <c:noMultiLvlLbl val="0"/>
      </c:catAx>
      <c:valAx>
        <c:axId val="55072924"/>
        <c:scaling>
          <c:orientation val="minMax"/>
          <c:max val="80"/>
          <c:min val="0"/>
        </c:scaling>
        <c:delete val="0"/>
        <c:axPos val="l"/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030178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508072174738841"/>
          <c:y val="0.922745754604162"/>
          <c:w val="0.563944286166508"/>
          <c:h val="0.084429562305668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3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339966"/>
      </a:solidFill>
      <a:round/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1010498687664"/>
          <c:y val="0.060562015503876"/>
          <c:w val="0.945209973753281"/>
          <c:h val="0.742248062015504"/>
        </c:manualLayout>
      </c:layout>
      <c:lineChart>
        <c:grouping val="standard"/>
        <c:varyColors val="0"/>
        <c:ser>
          <c:idx val="0"/>
          <c:order val="0"/>
          <c:tx>
            <c:strRef>
              <c:f>'Headcount1 Data'!$Q$4</c:f>
              <c:strCache>
                <c:ptCount val="1"/>
                <c:pt idx="0">
                  <c:v>Starters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4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Data'!$T$5:$T$16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'Headcount1 Data'!$R$4</c:f>
              <c:strCache>
                <c:ptCount val="1"/>
                <c:pt idx="0">
                  <c:v>Leavers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339966"/>
              </a:solidFill>
              <a:round/>
            </a:ln>
          </c:spPr>
          <c:marker>
            <c:symbol val="square"/>
            <c:size val="4"/>
            <c:spPr>
              <a:solidFill>
                <a:srgbClr val="339966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Data'!$U$5:$U$16</c:f>
              <c:numCache>
                <c:formatCode>General</c:formatCode>
                <c:ptCount val="12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986620"/>
        <c:axId val="2708567"/>
      </c:lineChart>
      <c:catAx>
        <c:axId val="86986620"/>
        <c:scaling>
          <c:orientation val="minMax"/>
        </c:scaling>
        <c:delete val="0"/>
        <c:axPos val="b"/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08567"/>
        <c:crossesAt val="0"/>
        <c:auto val="1"/>
        <c:lblAlgn val="ctr"/>
        <c:lblOffset val="100"/>
        <c:noMultiLvlLbl val="0"/>
      </c:catAx>
      <c:valAx>
        <c:axId val="2708567"/>
        <c:scaling>
          <c:orientation val="minMax"/>
          <c:max val="25"/>
          <c:min val="0"/>
        </c:scaling>
        <c:delete val="0"/>
        <c:axPos val="l"/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986620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375656167979003"/>
          <c:y val="0.905523255813954"/>
          <c:w val="0.572998687664042"/>
          <c:h val="0.077034883720930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3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800080"/>
      </a:solidFill>
      <a:round/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97393101255762"/>
          <c:y val="0.0601829561868079"/>
          <c:w val="0.926243840406931"/>
          <c:h val="0.758545979778527"/>
        </c:manualLayout>
      </c:layout>
      <c:lineChart>
        <c:grouping val="standard"/>
        <c:varyColors val="0"/>
        <c:ser>
          <c:idx val="0"/>
          <c:order val="0"/>
          <c:tx>
            <c:strRef>
              <c:f>'Headcount1 Data'!$E$4</c:f>
              <c:strCache>
                <c:ptCount val="1"/>
                <c:pt idx="0">
                  <c:v>Starters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3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Data'!$K$5:$K$16</c:f>
              <c:numCache>
                <c:formatCode>[$-409]#,##0_);\(#,##0\)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'Headcount1 Data'!$F$4</c:f>
              <c:strCache>
                <c:ptCount val="1"/>
                <c:pt idx="0">
                  <c:v>Leavers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339966"/>
              </a:solidFill>
              <a:round/>
            </a:ln>
          </c:spPr>
          <c:marker>
            <c:symbol val="square"/>
            <c:size val="3"/>
            <c:spPr>
              <a:solidFill>
                <a:srgbClr val="339966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Data'!$L$5:$L$16</c:f>
              <c:numCache>
                <c:formatCode>[$-409]#,##0_);\(#,##0\)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9911225"/>
        <c:axId val="15611366"/>
      </c:lineChart>
      <c:catAx>
        <c:axId val="99911225"/>
        <c:scaling>
          <c:orientation val="minMax"/>
        </c:scaling>
        <c:delete val="0"/>
        <c:axPos val="b"/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611366"/>
        <c:crossesAt val="0"/>
        <c:auto val="1"/>
        <c:lblAlgn val="ctr"/>
        <c:lblOffset val="100"/>
        <c:noMultiLvlLbl val="0"/>
      </c:catAx>
      <c:valAx>
        <c:axId val="15611366"/>
        <c:scaling>
          <c:orientation val="minMax"/>
          <c:max val="80"/>
          <c:min val="0"/>
        </c:scaling>
        <c:delete val="0"/>
        <c:axPos val="l"/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911225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503894452392307"/>
          <c:y val="0.919836302359172"/>
          <c:w val="0.566364647909712"/>
          <c:h val="0.084978334135772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3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ffcc00"/>
      </a:solidFill>
      <a:round/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90563974379003"/>
          <c:y val="0.0601539942252166"/>
          <c:w val="0.946883299484456"/>
          <c:h val="0.735322425409047"/>
        </c:manualLayout>
      </c:layout>
      <c:lineChart>
        <c:grouping val="standard"/>
        <c:varyColors val="0"/>
        <c:ser>
          <c:idx val="0"/>
          <c:order val="0"/>
          <c:tx>
            <c:strRef>
              <c:f>'Headcount1 Data'!$B$4</c:f>
              <c:strCache>
                <c:ptCount val="1"/>
                <c:pt idx="0">
                  <c:v>Starters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3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Data'!$E$5:$E$16</c:f>
              <c:numCache>
                <c:formatCode>[$-409]#,##0_);\(#,##0\)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'Headcount1 Data'!$C$4</c:f>
              <c:strCache>
                <c:ptCount val="1"/>
                <c:pt idx="0">
                  <c:v>Leavers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339966"/>
              </a:solidFill>
              <a:round/>
            </a:ln>
          </c:spPr>
          <c:marker>
            <c:symbol val="square"/>
            <c:size val="3"/>
            <c:spPr>
              <a:solidFill>
                <a:srgbClr val="339966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Data'!$F$5:$F$16</c:f>
              <c:numCache>
                <c:formatCode>[$-409]#,##0_);\(#,##0\)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2471067"/>
        <c:axId val="4584914"/>
      </c:lineChart>
      <c:catAx>
        <c:axId val="62471067"/>
        <c:scaling>
          <c:orientation val="minMax"/>
        </c:scaling>
        <c:delete val="0"/>
        <c:axPos val="b"/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84914"/>
        <c:crossesAt val="0"/>
        <c:auto val="1"/>
        <c:lblAlgn val="ctr"/>
        <c:lblOffset val="100"/>
        <c:noMultiLvlLbl val="0"/>
      </c:catAx>
      <c:valAx>
        <c:axId val="4584914"/>
        <c:scaling>
          <c:orientation val="minMax"/>
          <c:max val="20"/>
          <c:min val="0"/>
        </c:scaling>
        <c:delete val="0"/>
        <c:axPos val="l"/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471067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41556006873926"/>
          <c:y val="0.92492781520693"/>
          <c:w val="0.545695985002343"/>
          <c:h val="0.076515880654475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3300"/>
      </a:solidFill>
      <a:round/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528660528660529"/>
          <c:y val="0.0617436404050383"/>
          <c:w val="0.942233442233442"/>
          <c:h val="0.823907137564831"/>
        </c:manualLayout>
      </c:layout>
      <c:lineChart>
        <c:grouping val="standard"/>
        <c:varyColors val="0"/>
        <c:ser>
          <c:idx val="0"/>
          <c:order val="0"/>
          <c:tx>
            <c:strRef>
              <c:f>'Headcount1 Data'!$K$4</c:f>
              <c:strCache>
                <c:ptCount val="1"/>
                <c:pt idx="0">
                  <c:v>Starters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3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'Headcount2 Data'!$A$5:$A$16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'Headcount2 Data'!$B$5:$B$16</c:f>
              <c:numCache>
                <c:formatCode>[$-409]#,##0_);\(#,##0\)</c:formatCode>
                <c:ptCount val="12"/>
                <c:pt idx="0">
                  <c:v>20</c:v>
                </c:pt>
                <c:pt idx="1">
                  <c:v>13</c:v>
                </c:pt>
                <c:pt idx="2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'Headcount1 Data'!$L$4</c:f>
              <c:strCache>
                <c:ptCount val="1"/>
                <c:pt idx="0">
                  <c:v>Leavers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339966"/>
              </a:solidFill>
              <a:round/>
            </a:ln>
          </c:spPr>
          <c:marker>
            <c:symbol val="square"/>
            <c:size val="3"/>
            <c:spPr>
              <a:solidFill>
                <a:srgbClr val="339966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'Headcount2 Data'!$A$5:$A$16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'Headcount2 Data'!$C$5:$C$16</c:f>
              <c:numCache>
                <c:formatCode>[$-409]#,##0_);\(#,##0\)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0110932"/>
        <c:axId val="26176818"/>
      </c:lineChart>
      <c:catAx>
        <c:axId val="90110932"/>
        <c:scaling>
          <c:orientation val="minMax"/>
        </c:scaling>
        <c:delete val="0"/>
        <c:axPos val="b"/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176818"/>
        <c:crossesAt val="0"/>
        <c:auto val="1"/>
        <c:lblAlgn val="ctr"/>
        <c:lblOffset val="100"/>
        <c:noMultiLvlLbl val="0"/>
      </c:catAx>
      <c:valAx>
        <c:axId val="26176818"/>
        <c:scaling>
          <c:orientation val="minMax"/>
          <c:max val="40"/>
          <c:min val="0"/>
        </c:scaling>
        <c:delete val="0"/>
        <c:axPos val="l"/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110932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35966735966736"/>
          <c:y val="0.925413682390714"/>
          <c:w val="0.529106029106029"/>
          <c:h val="0.08718202025191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3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ff6600"/>
      </a:solidFill>
      <a:round/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7593984962406"/>
          <c:y val="0.060562015503876"/>
          <c:w val="0.940601503759399"/>
          <c:h val="0.834544573643411"/>
        </c:manualLayout>
      </c:layout>
      <c:lineChart>
        <c:grouping val="standard"/>
        <c:varyColors val="0"/>
        <c:ser>
          <c:idx val="0"/>
          <c:order val="0"/>
          <c:tx>
            <c:strRef>
              <c:f>'Headcount1 Data'!$K$4</c:f>
              <c:strCache>
                <c:ptCount val="1"/>
                <c:pt idx="0">
                  <c:v>Starters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3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'Headcount2 Data'!$A$5:$A$16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'Headcount2 Data'!$H$5:$H$16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'Headcount1 Data'!$L$4</c:f>
              <c:strCache>
                <c:ptCount val="1"/>
                <c:pt idx="0">
                  <c:v>Leavers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339966"/>
              </a:solidFill>
              <a:round/>
            </a:ln>
          </c:spPr>
          <c:marker>
            <c:symbol val="square"/>
            <c:size val="3"/>
            <c:spPr>
              <a:solidFill>
                <a:srgbClr val="339966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'Headcount2 Data'!$A$5:$A$16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'Headcount2 Data'!$I$5:$I$16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225728"/>
        <c:axId val="59129896"/>
      </c:lineChart>
      <c:catAx>
        <c:axId val="2225728"/>
        <c:scaling>
          <c:orientation val="minMax"/>
        </c:scaling>
        <c:delete val="0"/>
        <c:axPos val="b"/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129896"/>
        <c:crossesAt val="0"/>
        <c:auto val="1"/>
        <c:lblAlgn val="ctr"/>
        <c:lblOffset val="100"/>
        <c:noMultiLvlLbl val="0"/>
      </c:catAx>
      <c:valAx>
        <c:axId val="59129896"/>
        <c:scaling>
          <c:orientation val="minMax"/>
          <c:max val="25"/>
          <c:min val="0"/>
        </c:scaling>
        <c:delete val="0"/>
        <c:axPos val="l"/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25728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25263157894737"/>
          <c:y val="0.921511627906977"/>
          <c:w val="0.535789473684211"/>
          <c:h val="0.085513565891472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4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cc99ff"/>
      </a:solidFill>
      <a:round/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71250371250371"/>
          <c:y val="0.0625625625625626"/>
          <c:w val="0.94015444015444"/>
          <c:h val="0.825575575575576"/>
        </c:manualLayout>
      </c:layout>
      <c:lineChart>
        <c:grouping val="standard"/>
        <c:varyColors val="0"/>
        <c:ser>
          <c:idx val="0"/>
          <c:order val="0"/>
          <c:tx>
            <c:strRef>
              <c:f>'Headcount1 Data'!$B$4</c:f>
              <c:strCache>
                <c:ptCount val="1"/>
                <c:pt idx="0">
                  <c:v>Starters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3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'Headcount2 Data'!$E$5:$E$16</c:f>
              <c:numCache>
                <c:formatCode>[$-409]#,##0_);\(#,##0\)</c:formatCode>
                <c:ptCount val="12"/>
                <c:pt idx="0">
                  <c:v>35</c:v>
                </c:pt>
                <c:pt idx="1">
                  <c:v>53</c:v>
                </c:pt>
                <c:pt idx="2">
                  <c:v>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'Headcount1 Data'!$C$4</c:f>
              <c:strCache>
                <c:ptCount val="1"/>
                <c:pt idx="0">
                  <c:v>Leavers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339966"/>
              </a:solidFill>
              <a:round/>
            </a:ln>
          </c:spPr>
          <c:marker>
            <c:symbol val="square"/>
            <c:size val="3"/>
            <c:spPr>
              <a:solidFill>
                <a:srgbClr val="339966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'Headcount2 Data'!$F$5:$F$16</c:f>
              <c:numCache>
                <c:formatCode>[$-409]#,##0_);\(#,##0\)</c:formatCode>
                <c:ptCount val="12"/>
                <c:pt idx="0">
                  <c:v>23</c:v>
                </c:pt>
                <c:pt idx="1">
                  <c:v>24</c:v>
                </c:pt>
                <c:pt idx="2">
                  <c:v>30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840277"/>
        <c:axId val="86595687"/>
      </c:lineChart>
      <c:catAx>
        <c:axId val="56840277"/>
        <c:scaling>
          <c:orientation val="minMax"/>
        </c:scaling>
        <c:delete val="0"/>
        <c:axPos val="b"/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595687"/>
        <c:crossesAt val="0"/>
        <c:auto val="1"/>
        <c:lblAlgn val="ctr"/>
        <c:lblOffset val="100"/>
        <c:noMultiLvlLbl val="0"/>
      </c:catAx>
      <c:valAx>
        <c:axId val="86595687"/>
        <c:scaling>
          <c:orientation val="minMax"/>
          <c:max val="125"/>
          <c:min val="0"/>
        </c:scaling>
        <c:delete val="0"/>
        <c:axPos val="l"/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840277"/>
        <c:crossesAt val="1"/>
        <c:crossBetween val="midCat"/>
        <c:majorUnit val="25"/>
        <c:minorUnit val="2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18146718146718"/>
          <c:y val="0.912162162162162"/>
          <c:w val="0.529106029106029"/>
          <c:h val="0.088338338338338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99ccff"/>
      </a:solidFill>
      <a:round/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83965596682537"/>
          <c:y val="0.060562015503876"/>
          <c:w val="0.939487021962832"/>
          <c:h val="0.834544573643411"/>
        </c:manualLayout>
      </c:layout>
      <c:lineChart>
        <c:grouping val="standard"/>
        <c:varyColors val="0"/>
        <c:ser>
          <c:idx val="0"/>
          <c:order val="0"/>
          <c:tx>
            <c:strRef>
              <c:f>'Headcount1 Data'!$Q$4</c:f>
              <c:strCache>
                <c:ptCount val="1"/>
                <c:pt idx="0">
                  <c:v>Starters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3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'Headcount2 Data'!$A$5:$A$16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'Headcount2 Data'!$K$5:$K$16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'Headcount1 Data'!$R$4</c:f>
              <c:strCache>
                <c:ptCount val="1"/>
                <c:pt idx="0">
                  <c:v>Leavers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339966"/>
              </a:solidFill>
              <a:round/>
            </a:ln>
          </c:spPr>
          <c:marker>
            <c:symbol val="square"/>
            <c:size val="3"/>
            <c:spPr>
              <a:solidFill>
                <a:srgbClr val="339966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'Headcount2 Data'!$A$5:$A$16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'Headcount2 Data'!$L$5:$L$16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7096130"/>
        <c:axId val="89431653"/>
      </c:lineChart>
      <c:catAx>
        <c:axId val="77096130"/>
        <c:scaling>
          <c:orientation val="minMax"/>
        </c:scaling>
        <c:delete val="0"/>
        <c:axPos val="b"/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431653"/>
        <c:crossesAt val="0"/>
        <c:auto val="1"/>
        <c:lblAlgn val="ctr"/>
        <c:lblOffset val="100"/>
        <c:noMultiLvlLbl val="0"/>
      </c:catAx>
      <c:valAx>
        <c:axId val="89431653"/>
        <c:scaling>
          <c:orientation val="minMax"/>
          <c:max val="25"/>
          <c:min val="0"/>
        </c:scaling>
        <c:delete val="0"/>
        <c:axPos val="l"/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096130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21624942405161"/>
          <c:y val="0.921511627906977"/>
          <c:w val="0.547227768391952"/>
          <c:h val="0.085513565891472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4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3366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17000801924619"/>
          <c:y val="0.0401284109149278"/>
          <c:w val="0.953007217321572"/>
          <c:h val="0.959871589085072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Data'!$A$37:$A$48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Data'!$B$37:$B$48</c:f>
              <c:numCache>
                <c:formatCode>[$-409]#,##0_);\(#,##0\)</c:formatCode>
                <c:ptCount val="12"/>
                <c:pt idx="0">
                  <c:v>498</c:v>
                </c:pt>
                <c:pt idx="1">
                  <c:v>545</c:v>
                </c:pt>
                <c:pt idx="2">
                  <c:v>538</c:v>
                </c:pt>
                <c:pt idx="3">
                  <c:v>568</c:v>
                </c:pt>
                <c:pt idx="4">
                  <c:v>562</c:v>
                </c:pt>
              </c:numCache>
            </c:numRef>
          </c:val>
        </c:ser>
        <c:gapWidth val="150"/>
        <c:overlap val="100"/>
        <c:axId val="56032105"/>
        <c:axId val="95560249"/>
      </c:barChart>
      <c:lineChart>
        <c:grouping val="stacked"/>
        <c:varyColors val="0"/>
        <c:ser>
          <c:idx val="1"/>
          <c:order val="1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Data'!$A$37:$A$48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Data'!$C$37:$C$48</c:f>
              <c:numCache>
                <c:formatCode>[$-409]#,##0_);\(#,##0\)</c:formatCode>
                <c:ptCount val="12"/>
                <c:pt idx="0">
                  <c:v>540</c:v>
                </c:pt>
                <c:pt idx="1">
                  <c:v>540</c:v>
                </c:pt>
                <c:pt idx="2">
                  <c:v>540</c:v>
                </c:pt>
                <c:pt idx="3">
                  <c:v>540</c:v>
                </c:pt>
                <c:pt idx="4">
                  <c:v>540</c:v>
                </c:pt>
                <c:pt idx="5">
                  <c:v>540</c:v>
                </c:pt>
                <c:pt idx="6">
                  <c:v>540</c:v>
                </c:pt>
                <c:pt idx="7">
                  <c:v>540</c:v>
                </c:pt>
                <c:pt idx="8">
                  <c:v>540</c:v>
                </c:pt>
                <c:pt idx="9">
                  <c:v>540</c:v>
                </c:pt>
                <c:pt idx="10">
                  <c:v>540</c:v>
                </c:pt>
                <c:pt idx="11">
                  <c:v>540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6032105"/>
        <c:axId val="95560249"/>
      </c:lineChart>
      <c:catAx>
        <c:axId val="56032105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560249"/>
        <c:crossesAt val="0"/>
        <c:auto val="1"/>
        <c:lblAlgn val="ctr"/>
        <c:lblOffset val="100"/>
        <c:noMultiLvlLbl val="0"/>
      </c:catAx>
      <c:valAx>
        <c:axId val="95560249"/>
        <c:scaling>
          <c:orientation val="minMax"/>
          <c:max val="700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032105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12600">
      <a:solidFill>
        <a:srgbClr val="0000ff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44694172419329"/>
          <c:y val="0.0403160780519271"/>
          <c:w val="0.951356558034998"/>
          <c:h val="0.889533946137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'Headcount1 Data'!$K$36</c:f>
              <c:strCache>
                <c:ptCount val="1"/>
                <c:pt idx="0">
                  <c:v>Support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Data'!$A$37:$A$48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Data'!$K$37:$K$48</c:f>
              <c:numCache>
                <c:formatCode>[$-409]#,##0_);\(#,##0\)</c:formatCode>
                <c:ptCount val="12"/>
                <c:pt idx="0">
                  <c:v>781</c:v>
                </c:pt>
                <c:pt idx="1">
                  <c:v>799</c:v>
                </c:pt>
                <c:pt idx="2">
                  <c:v>830</c:v>
                </c:pt>
                <c:pt idx="3">
                  <c:v>885</c:v>
                </c:pt>
                <c:pt idx="4">
                  <c:v>907</c:v>
                </c:pt>
              </c:numCache>
            </c:numRef>
          </c:val>
        </c:ser>
        <c:ser>
          <c:idx val="1"/>
          <c:order val="1"/>
          <c:tx>
            <c:strRef>
              <c:f>'Headcount1 Data'!$L$36</c:f>
              <c:strCache>
                <c:ptCount val="1"/>
                <c:pt idx="0">
                  <c:v>IT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Data'!$A$37:$A$48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Data'!$L$37:$L$48</c:f>
              <c:numCache>
                <c:formatCode>[$-409]#,##0_);\(#,##0\)</c:formatCode>
                <c:ptCount val="12"/>
                <c:pt idx="0">
                  <c:v>417</c:v>
                </c:pt>
                <c:pt idx="1">
                  <c:v>416</c:v>
                </c:pt>
                <c:pt idx="2">
                  <c:v>408</c:v>
                </c:pt>
                <c:pt idx="3">
                  <c:v>425</c:v>
                </c:pt>
                <c:pt idx="4">
                  <c:v>431</c:v>
                </c:pt>
              </c:numCache>
            </c:numRef>
          </c:val>
        </c:ser>
        <c:ser>
          <c:idx val="2"/>
          <c:order val="2"/>
          <c:tx>
            <c:strRef>
              <c:f>"Regional Head Office"</c:f>
              <c:strCache>
                <c:ptCount val="1"/>
                <c:pt idx="0">
                  <c:v>Regional Head Office</c:v>
                </c:pt>
              </c:strCache>
            </c:strRef>
          </c:tx>
          <c:spPr>
            <a:solidFill>
              <a:srgbClr val="00cc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Data'!$A$37:$A$48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Data'!$M$37:$M$48</c:f>
              <c:numCache>
                <c:formatCode>General</c:formatCode>
                <c:ptCount val="12"/>
                <c:pt idx="0">
                  <c:v>119</c:v>
                </c:pt>
                <c:pt idx="1">
                  <c:v>118</c:v>
                </c:pt>
                <c:pt idx="2">
                  <c:v>116</c:v>
                </c:pt>
                <c:pt idx="3">
                  <c:v>119</c:v>
                </c:pt>
                <c:pt idx="4">
                  <c:v>119</c:v>
                </c:pt>
              </c:numCache>
            </c:numRef>
          </c:val>
        </c:ser>
        <c:gapWidth val="150"/>
        <c:overlap val="100"/>
        <c:axId val="55473032"/>
        <c:axId val="40436429"/>
      </c:barChart>
      <c:catAx>
        <c:axId val="5547303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436429"/>
        <c:crossesAt val="0"/>
        <c:auto val="1"/>
        <c:lblAlgn val="ctr"/>
        <c:lblOffset val="100"/>
        <c:noMultiLvlLbl val="0"/>
      </c:catAx>
      <c:valAx>
        <c:axId val="40436429"/>
        <c:scaling>
          <c:orientation val="minMax"/>
          <c:max val="2000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473032"/>
        <c:crossesAt val="1"/>
        <c:crossBetween val="midCat"/>
        <c:majorUnit val="500"/>
        <c:minorUnit val="5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167442607160058"/>
          <c:y val="0.914368650217707"/>
          <c:w val="0.741852624819393"/>
          <c:h val="0.056926302209321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339966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17710944026734"/>
          <c:y val="0.0387056819941167"/>
          <c:w val="0.958228905597327"/>
          <c:h val="0.889146926768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'Headcount1 Data'!$U$20</c:f>
              <c:strCache>
                <c:ptCount val="1"/>
                <c:pt idx="0">
                  <c:v>Trading</c:v>
                </c:pt>
              </c:strCache>
            </c:strRef>
          </c:tx>
          <c:spPr>
            <a:solidFill>
              <a:srgbClr val="66006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Data'!$A$21:$A$32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Data'!$U$21:$U$32</c:f>
              <c:numCache>
                <c:formatCode>[$-409]#,##0_);\(#,##0\)</c:formatCode>
                <c:ptCount val="12"/>
                <c:pt idx="0">
                  <c:v>290</c:v>
                </c:pt>
                <c:pt idx="1">
                  <c:v>306</c:v>
                </c:pt>
                <c:pt idx="2">
                  <c:v>322</c:v>
                </c:pt>
                <c:pt idx="3">
                  <c:v>373</c:v>
                </c:pt>
                <c:pt idx="4">
                  <c:v>406</c:v>
                </c:pt>
              </c:numCache>
            </c:numRef>
          </c:val>
        </c:ser>
        <c:ser>
          <c:idx val="1"/>
          <c:order val="1"/>
          <c:tx>
            <c:strRef>
              <c:f>'Headcount1 Data'!$V$20</c:f>
              <c:strCache>
                <c:ptCount val="1"/>
                <c:pt idx="0">
                  <c:v>Originations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Data'!$A$21:$A$32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Data'!$V$21:$V$32</c:f>
              <c:numCache>
                <c:formatCode>[$-409]#,##0_);\(#,##0\)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'Headcount1 Data'!$W$20</c:f>
              <c:strCache>
                <c:ptCount val="1"/>
                <c:pt idx="0">
                  <c:v>Assts &amp; Invts</c:v>
                </c:pt>
              </c:strCache>
            </c:strRef>
          </c:tx>
          <c:spPr>
            <a:solidFill>
              <a:srgbClr val="3366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Data'!$A$21:$A$32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Data'!$W$21:$W$32</c:f>
              <c:numCache>
                <c:formatCode>[$-409]#,##0_);\(#,##0\)</c:formatCode>
                <c:ptCount val="12"/>
                <c:pt idx="0">
                  <c:v>25</c:v>
                </c:pt>
                <c:pt idx="1">
                  <c:v>24</c:v>
                </c:pt>
                <c:pt idx="2">
                  <c:v>24</c:v>
                </c:pt>
                <c:pt idx="3">
                  <c:v>21</c:v>
                </c:pt>
                <c:pt idx="4">
                  <c:v>4</c:v>
                </c:pt>
              </c:numCache>
            </c:numRef>
          </c:val>
        </c:ser>
        <c:gapWidth val="150"/>
        <c:overlap val="100"/>
        <c:axId val="46893307"/>
        <c:axId val="22180500"/>
      </c:barChart>
      <c:lineChart>
        <c:grouping val="stacked"/>
        <c:varyColors val="0"/>
        <c:ser>
          <c:idx val="3"/>
          <c:order val="3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Data'!$A$21:$A$32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Data'!$X$21:$X$32</c:f>
              <c:numCache>
                <c:formatCode>General</c:formatCode>
                <c:ptCount val="12"/>
                <c:pt idx="0">
                  <c:v>433</c:v>
                </c:pt>
                <c:pt idx="1">
                  <c:v>433</c:v>
                </c:pt>
                <c:pt idx="2">
                  <c:v>433</c:v>
                </c:pt>
                <c:pt idx="3">
                  <c:v>433</c:v>
                </c:pt>
                <c:pt idx="4">
                  <c:v>433</c:v>
                </c:pt>
                <c:pt idx="5">
                  <c:v>433</c:v>
                </c:pt>
                <c:pt idx="6">
                  <c:v>433</c:v>
                </c:pt>
                <c:pt idx="7">
                  <c:v>433</c:v>
                </c:pt>
                <c:pt idx="8">
                  <c:v>433</c:v>
                </c:pt>
                <c:pt idx="9">
                  <c:v>433</c:v>
                </c:pt>
                <c:pt idx="10">
                  <c:v>433</c:v>
                </c:pt>
                <c:pt idx="11">
                  <c:v>433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6893307"/>
        <c:axId val="22180500"/>
      </c:lineChart>
      <c:catAx>
        <c:axId val="46893307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180500"/>
        <c:crossesAt val="0"/>
        <c:auto val="1"/>
        <c:lblAlgn val="ctr"/>
        <c:lblOffset val="100"/>
        <c:noMultiLvlLbl val="0"/>
      </c:catAx>
      <c:valAx>
        <c:axId val="22180500"/>
        <c:scaling>
          <c:orientation val="minMax"/>
          <c:max val="450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893307"/>
        <c:crossesAt val="1"/>
        <c:crossBetween val="midCat"/>
        <c:majorUnit val="50"/>
        <c:minorUnit val="1.19047619047619"/>
      </c:valAx>
      <c:spPr>
        <a:noFill/>
        <a:ln w="126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127986633249791"/>
          <c:y val="0.897352531351602"/>
          <c:w val="0.778111946532999"/>
          <c:h val="0.071063632141198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3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800080"/>
      </a:solidFill>
      <a:round/>
    </a:ln>
  </c:sp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15696707682075"/>
          <c:y val="0.039967897271268"/>
          <c:w val="0.958430329231793"/>
          <c:h val="0.960032102728732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66006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Data'!$A$37:$A$48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Data'!$P$37:$P$48</c:f>
              <c:numCache>
                <c:formatCode>[$-409]#,##0_);\(#,##0\)</c:formatCode>
                <c:ptCount val="12"/>
                <c:pt idx="0">
                  <c:v>208</c:v>
                </c:pt>
                <c:pt idx="1">
                  <c:v>221</c:v>
                </c:pt>
                <c:pt idx="2">
                  <c:v>216</c:v>
                </c:pt>
                <c:pt idx="3">
                  <c:v>101</c:v>
                </c:pt>
                <c:pt idx="4">
                  <c:v>113</c:v>
                </c:pt>
              </c:numCache>
            </c:numRef>
          </c:val>
        </c:ser>
        <c:gapWidth val="150"/>
        <c:overlap val="100"/>
        <c:axId val="30681776"/>
        <c:axId val="23748445"/>
      </c:barChart>
      <c:lineChart>
        <c:grouping val="stacked"/>
        <c:varyColors val="0"/>
        <c:ser>
          <c:idx val="1"/>
          <c:order val="1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Data'!$A$37:$A$48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Data'!$Q$37:$Q$48</c:f>
              <c:numCache>
                <c:formatCode>General</c:formatCode>
                <c:ptCount val="12"/>
                <c:pt idx="0">
                  <c:v>92</c:v>
                </c:pt>
                <c:pt idx="1">
                  <c:v>92</c:v>
                </c:pt>
                <c:pt idx="2">
                  <c:v>92</c:v>
                </c:pt>
                <c:pt idx="3">
                  <c:v>92</c:v>
                </c:pt>
                <c:pt idx="4">
                  <c:v>92</c:v>
                </c:pt>
                <c:pt idx="5">
                  <c:v>92</c:v>
                </c:pt>
                <c:pt idx="6">
                  <c:v>92</c:v>
                </c:pt>
                <c:pt idx="7">
                  <c:v>92</c:v>
                </c:pt>
                <c:pt idx="8">
                  <c:v>92</c:v>
                </c:pt>
                <c:pt idx="9">
                  <c:v>92</c:v>
                </c:pt>
                <c:pt idx="10">
                  <c:v>92</c:v>
                </c:pt>
                <c:pt idx="11">
                  <c:v>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0681776"/>
        <c:axId val="23748445"/>
      </c:lineChart>
      <c:catAx>
        <c:axId val="3068177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748445"/>
        <c:crossesAt val="0"/>
        <c:auto val="1"/>
        <c:lblAlgn val="ctr"/>
        <c:lblOffset val="100"/>
        <c:noMultiLvlLbl val="0"/>
      </c:catAx>
      <c:valAx>
        <c:axId val="23748445"/>
        <c:scaling>
          <c:orientation val="minMax"/>
          <c:max val="300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681776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12600">
      <a:solidFill>
        <a:srgbClr val="800080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05186385737439"/>
          <c:y val="0.0388681592039801"/>
          <c:w val="0.953808752025932"/>
          <c:h val="0.9076492537313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'Headcount1 Data'!$H$20</c:f>
              <c:strCache>
                <c:ptCount val="1"/>
                <c:pt idx="0">
                  <c:v>Trading</c:v>
                </c:pt>
              </c:strCache>
            </c:strRef>
          </c:tx>
          <c:spPr>
            <a:solidFill>
              <a:srgbClr val="ffcc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Data'!$A$21:$A$32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Data'!$M$21:$M$32</c:f>
              <c:numCache>
                <c:formatCode>[$-409]#,##0_);\(#,##0\)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</c:v>
                </c:pt>
              </c:numCache>
            </c:numRef>
          </c:val>
        </c:ser>
        <c:ser>
          <c:idx val="1"/>
          <c:order val="1"/>
          <c:tx>
            <c:strRef>
              <c:f>'Headcount1 Data'!$I$20</c:f>
              <c:strCache>
                <c:ptCount val="1"/>
                <c:pt idx="0">
                  <c:v>Originations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Data'!$A$21:$A$32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Data'!$N$21:$N$32</c:f>
              <c:numCache>
                <c:formatCode>[$-409]#,##0_);\(#,##0\)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gapWidth val="150"/>
        <c:overlap val="100"/>
        <c:axId val="39163181"/>
        <c:axId val="72888884"/>
      </c:barChart>
      <c:catAx>
        <c:axId val="39163181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888884"/>
        <c:crossesAt val="0"/>
        <c:auto val="1"/>
        <c:lblAlgn val="ctr"/>
        <c:lblOffset val="100"/>
        <c:noMultiLvlLbl val="0"/>
      </c:catAx>
      <c:valAx>
        <c:axId val="72888884"/>
        <c:scaling>
          <c:orientation val="minMax"/>
          <c:max val="200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163181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3354943273906"/>
          <c:y val="0.90625"/>
          <c:w val="0.611831442463533"/>
          <c:h val="0.043843283582089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ffcc00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0154192097655"/>
          <c:y val="0.0403160780519272"/>
          <c:w val="0.949726951493736"/>
          <c:h val="0.959683921948073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ffcc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Data'!$A$37:$A$48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Data'!$H$37:$H$48</c:f>
              <c:numCache>
                <c:formatCode>[$-409]#,##0_);\(#,##0\)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80</c:v>
                </c:pt>
              </c:numCache>
            </c:numRef>
          </c:val>
        </c:ser>
        <c:gapWidth val="150"/>
        <c:overlap val="100"/>
        <c:axId val="73842885"/>
        <c:axId val="2680284"/>
      </c:barChart>
      <c:catAx>
        <c:axId val="73842885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80284"/>
        <c:crossesAt val="0"/>
        <c:auto val="1"/>
        <c:lblAlgn val="ctr"/>
        <c:lblOffset val="100"/>
        <c:noMultiLvlLbl val="0"/>
      </c:catAx>
      <c:valAx>
        <c:axId val="2680284"/>
        <c:scaling>
          <c:orientation val="minMax"/>
          <c:max val="200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842885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12600">
      <a:solidFill>
        <a:srgbClr val="ffcc00"/>
      </a:solidFill>
      <a:round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92649599497409"/>
          <c:y val="0.0388802488335925"/>
          <c:w val="0.952253808701115"/>
          <c:h val="0.8928460342146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'Headcount1 Data'!$B$20</c:f>
              <c:strCache>
                <c:ptCount val="1"/>
                <c:pt idx="0">
                  <c:v>Trading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Data'!$A$21:$A$32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Data'!$H$21:$H$32</c:f>
              <c:numCache>
                <c:formatCode>[$-409]#,##0_);\(#,##0\)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tx>
            <c:strRef>
              <c:f>'Headcount1 Data'!$C$20</c:f>
              <c:strCache>
                <c:ptCount val="1"/>
                <c:pt idx="0">
                  <c:v>Originations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Data'!$A$21:$A$32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Data'!$I$21:$I$32</c:f>
              <c:numCache>
                <c:formatCode>[$-409]#,##0_);\(#,##0\)</c:formatCode>
                <c:ptCount val="12"/>
                <c:pt idx="0">
                  <c:v>48</c:v>
                </c:pt>
                <c:pt idx="1">
                  <c:v>49</c:v>
                </c:pt>
                <c:pt idx="2">
                  <c:v>46</c:v>
                </c:pt>
                <c:pt idx="3">
                  <c:v>51</c:v>
                </c:pt>
                <c:pt idx="4">
                  <c:v>50</c:v>
                </c:pt>
              </c:numCache>
            </c:numRef>
          </c:val>
        </c:ser>
        <c:ser>
          <c:idx val="2"/>
          <c:order val="2"/>
          <c:tx>
            <c:strRef>
              <c:f>"Assts &amp; Invts"</c:f>
              <c:strCache>
                <c:ptCount val="1"/>
                <c:pt idx="0">
                  <c:v>Assts &amp; Invts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Data'!$A$21:$A$32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Data'!$J$21:$J$32</c:f>
              <c:numCache>
                <c:formatCode>[$-409]#,##0_);\(#,##0\)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</c:numCache>
            </c:numRef>
          </c:val>
        </c:ser>
        <c:gapWidth val="150"/>
        <c:overlap val="100"/>
        <c:axId val="83298146"/>
        <c:axId val="75101135"/>
      </c:barChart>
      <c:lineChart>
        <c:grouping val="stacked"/>
        <c:varyColors val="0"/>
        <c:ser>
          <c:idx val="3"/>
          <c:order val="3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'Headcount1 Data'!$A$21:$A$32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'Headcount1 Data'!$K$21:$K$32</c:f>
              <c:numCache>
                <c:formatCode>[$-409]#,##0_);\(#,##0\)</c:formatCode>
                <c:ptCount val="12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3298146"/>
        <c:axId val="75101135"/>
      </c:lineChart>
      <c:catAx>
        <c:axId val="8329814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101135"/>
        <c:crossesAt val="0"/>
        <c:auto val="1"/>
        <c:lblAlgn val="ctr"/>
        <c:lblOffset val="100"/>
        <c:noMultiLvlLbl val="0"/>
      </c:catAx>
      <c:valAx>
        <c:axId val="75101135"/>
        <c:scaling>
          <c:orientation val="minMax"/>
          <c:max val="100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298146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163970472750118"/>
          <c:y val="0.903265940902022"/>
          <c:w val="0.731427673943773"/>
          <c:h val="0.065785381026438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33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<Relationship Id="rId3" Type="http://schemas.openxmlformats.org/officeDocument/2006/relationships/chart" Target="../charts/chart13.xml"/><Relationship Id="rId4" Type="http://schemas.openxmlformats.org/officeDocument/2006/relationships/chart" Target="../charts/chart14.xml"/><Relationship Id="rId5" Type="http://schemas.openxmlformats.org/officeDocument/2006/relationships/chart" Target="../charts/chart15.xml"/><Relationship Id="rId6" Type="http://schemas.openxmlformats.org/officeDocument/2006/relationships/chart" Target="../charts/chart16.xml"/><Relationship Id="rId7" Type="http://schemas.openxmlformats.org/officeDocument/2006/relationships/chart" Target="../charts/chart17.xml"/><Relationship Id="rId8" Type="http://schemas.openxmlformats.org/officeDocument/2006/relationships/chart" Target="../charts/chart18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19.xml"/><Relationship Id="rId2" Type="http://schemas.openxmlformats.org/officeDocument/2006/relationships/chart" Target="../charts/chart20.xml"/><Relationship Id="rId3" Type="http://schemas.openxmlformats.org/officeDocument/2006/relationships/chart" Target="../charts/chart21.xml"/><Relationship Id="rId4" Type="http://schemas.openxmlformats.org/officeDocument/2006/relationships/chart" Target="../charts/chart22.xml"/><Relationship Id="rId5" Type="http://schemas.openxmlformats.org/officeDocument/2006/relationships/chart" Target="../charts/chart23.xml"/><Relationship Id="rId6" Type="http://schemas.openxmlformats.org/officeDocument/2006/relationships/chart" Target="../charts/chart24.xml"/><Relationship Id="rId7" Type="http://schemas.openxmlformats.org/officeDocument/2006/relationships/chart" Target="../charts/chart25.xml"/><Relationship Id="rId8" Type="http://schemas.openxmlformats.org/officeDocument/2006/relationships/chart" Target="../charts/chart26.xml"/><Relationship Id="rId9" Type="http://schemas.openxmlformats.org/officeDocument/2006/relationships/chart" Target="../charts/chart2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17</xdr:col>
      <xdr:colOff>10080</xdr:colOff>
      <xdr:row>16</xdr:row>
      <xdr:rowOff>18720</xdr:rowOff>
    </xdr:from>
    <xdr:to>
      <xdr:col>22</xdr:col>
      <xdr:colOff>302760</xdr:colOff>
      <xdr:row>25</xdr:row>
      <xdr:rowOff>105480</xdr:rowOff>
    </xdr:to>
    <xdr:graphicFrame>
      <xdr:nvGraphicFramePr>
        <xdr:cNvPr id="0" name="Chart 13"/>
        <xdr:cNvGraphicFramePr/>
      </xdr:nvGraphicFramePr>
      <xdr:xfrm>
        <a:off x="7619400" y="2819160"/>
        <a:ext cx="2232000" cy="232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1076760</xdr:colOff>
      <xdr:row>3</xdr:row>
      <xdr:rowOff>37800</xdr:rowOff>
    </xdr:from>
    <xdr:to>
      <xdr:col>22</xdr:col>
      <xdr:colOff>20880</xdr:colOff>
      <xdr:row>13</xdr:row>
      <xdr:rowOff>38520</xdr:rowOff>
    </xdr:to>
    <xdr:sp>
      <xdr:nvSpPr>
        <xdr:cNvPr id="1" name="Rectangle 1"/>
        <xdr:cNvSpPr/>
      </xdr:nvSpPr>
      <xdr:spPr>
        <a:xfrm>
          <a:off x="1659600" y="761760"/>
          <a:ext cx="7909920" cy="1458000"/>
        </a:xfrm>
        <a:prstGeom prst="rect">
          <a:avLst/>
        </a:prstGeom>
        <a:noFill/>
        <a:ln w="316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80640</xdr:colOff>
      <xdr:row>16</xdr:row>
      <xdr:rowOff>9360</xdr:rowOff>
    </xdr:from>
    <xdr:to>
      <xdr:col>4</xdr:col>
      <xdr:colOff>775440</xdr:colOff>
      <xdr:row>25</xdr:row>
      <xdr:rowOff>77040</xdr:rowOff>
    </xdr:to>
    <xdr:graphicFrame>
      <xdr:nvGraphicFramePr>
        <xdr:cNvPr id="2" name="Chart 3"/>
        <xdr:cNvGraphicFramePr/>
      </xdr:nvGraphicFramePr>
      <xdr:xfrm>
        <a:off x="301680" y="2809800"/>
        <a:ext cx="2233440" cy="230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39960</xdr:colOff>
      <xdr:row>16</xdr:row>
      <xdr:rowOff>66240</xdr:rowOff>
    </xdr:from>
    <xdr:to>
      <xdr:col>1</xdr:col>
      <xdr:colOff>60840</xdr:colOff>
      <xdr:row>25</xdr:row>
      <xdr:rowOff>77040</xdr:rowOff>
    </xdr:to>
    <xdr:sp>
      <xdr:nvSpPr>
        <xdr:cNvPr id="3" name="Text 8"/>
        <xdr:cNvSpPr/>
      </xdr:nvSpPr>
      <xdr:spPr>
        <a:xfrm>
          <a:off x="39960" y="2866680"/>
          <a:ext cx="241920" cy="2248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b" anchorCtr="1" vert="eaVer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Commercial H/C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1</xdr:col>
      <xdr:colOff>60840</xdr:colOff>
      <xdr:row>36</xdr:row>
      <xdr:rowOff>9000</xdr:rowOff>
    </xdr:to>
    <xdr:sp>
      <xdr:nvSpPr>
        <xdr:cNvPr id="4" name="Text 10"/>
        <xdr:cNvSpPr/>
      </xdr:nvSpPr>
      <xdr:spPr>
        <a:xfrm>
          <a:off x="0" y="5600880"/>
          <a:ext cx="281880" cy="223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b" anchorCtr="1" vert="eaVer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Commercial Support H/C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90360</xdr:colOff>
      <xdr:row>26</xdr:row>
      <xdr:rowOff>0</xdr:rowOff>
    </xdr:from>
    <xdr:to>
      <xdr:col>4</xdr:col>
      <xdr:colOff>795960</xdr:colOff>
      <xdr:row>36</xdr:row>
      <xdr:rowOff>19440</xdr:rowOff>
    </xdr:to>
    <xdr:graphicFrame>
      <xdr:nvGraphicFramePr>
        <xdr:cNvPr id="5" name="Chart 11"/>
        <xdr:cNvGraphicFramePr/>
      </xdr:nvGraphicFramePr>
      <xdr:xfrm>
        <a:off x="311400" y="5600880"/>
        <a:ext cx="2244240" cy="2242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17</xdr:col>
      <xdr:colOff>0</xdr:colOff>
      <xdr:row>26</xdr:row>
      <xdr:rowOff>0</xdr:rowOff>
    </xdr:from>
    <xdr:to>
      <xdr:col>22</xdr:col>
      <xdr:colOff>302760</xdr:colOff>
      <xdr:row>36</xdr:row>
      <xdr:rowOff>9000</xdr:rowOff>
    </xdr:to>
    <xdr:graphicFrame>
      <xdr:nvGraphicFramePr>
        <xdr:cNvPr id="6" name="Chart 17"/>
        <xdr:cNvGraphicFramePr/>
      </xdr:nvGraphicFramePr>
      <xdr:xfrm>
        <a:off x="7609320" y="5600880"/>
        <a:ext cx="2242080" cy="2232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51</xdr:col>
      <xdr:colOff>199440</xdr:colOff>
      <xdr:row>414</xdr:row>
      <xdr:rowOff>142920</xdr:rowOff>
    </xdr:from>
    <xdr:to>
      <xdr:col>51</xdr:col>
      <xdr:colOff>280080</xdr:colOff>
      <xdr:row>416</xdr:row>
      <xdr:rowOff>47160</xdr:rowOff>
    </xdr:to>
    <xdr:sp>
      <xdr:nvSpPr>
        <xdr:cNvPr id="7" name="Text 1060"/>
        <xdr:cNvSpPr/>
      </xdr:nvSpPr>
      <xdr:spPr>
        <a:xfrm>
          <a:off x="31761360" y="69417000"/>
          <a:ext cx="80640" cy="228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552960</xdr:colOff>
      <xdr:row>16</xdr:row>
      <xdr:rowOff>18720</xdr:rowOff>
    </xdr:from>
    <xdr:to>
      <xdr:col>24</xdr:col>
      <xdr:colOff>1127520</xdr:colOff>
      <xdr:row>25</xdr:row>
      <xdr:rowOff>105480</xdr:rowOff>
    </xdr:to>
    <xdr:graphicFrame>
      <xdr:nvGraphicFramePr>
        <xdr:cNvPr id="8" name="Chart 1068"/>
        <xdr:cNvGraphicFramePr/>
      </xdr:nvGraphicFramePr>
      <xdr:xfrm>
        <a:off x="10101600" y="2819160"/>
        <a:ext cx="2154240" cy="232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22</xdr:col>
      <xdr:colOff>563040</xdr:colOff>
      <xdr:row>26</xdr:row>
      <xdr:rowOff>0</xdr:rowOff>
    </xdr:from>
    <xdr:to>
      <xdr:col>24</xdr:col>
      <xdr:colOff>1148040</xdr:colOff>
      <xdr:row>36</xdr:row>
      <xdr:rowOff>19440</xdr:rowOff>
    </xdr:to>
    <xdr:graphicFrame>
      <xdr:nvGraphicFramePr>
        <xdr:cNvPr id="10" name="Chart 1069"/>
        <xdr:cNvGraphicFramePr/>
      </xdr:nvGraphicFramePr>
      <xdr:xfrm>
        <a:off x="10111680" y="5600880"/>
        <a:ext cx="2164680" cy="2242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10</xdr:col>
      <xdr:colOff>442800</xdr:colOff>
      <xdr:row>16</xdr:row>
      <xdr:rowOff>0</xdr:rowOff>
    </xdr:from>
    <xdr:to>
      <xdr:col>15</xdr:col>
      <xdr:colOff>160560</xdr:colOff>
      <xdr:row>25</xdr:row>
      <xdr:rowOff>77040</xdr:rowOff>
    </xdr:to>
    <xdr:graphicFrame>
      <xdr:nvGraphicFramePr>
        <xdr:cNvPr id="11" name="Chart 1071"/>
        <xdr:cNvGraphicFramePr/>
      </xdr:nvGraphicFramePr>
      <xdr:xfrm>
        <a:off x="5208480" y="2800440"/>
        <a:ext cx="2220840" cy="23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432360</xdr:colOff>
      <xdr:row>26</xdr:row>
      <xdr:rowOff>0</xdr:rowOff>
    </xdr:from>
    <xdr:to>
      <xdr:col>15</xdr:col>
      <xdr:colOff>170280</xdr:colOff>
      <xdr:row>36</xdr:row>
      <xdr:rowOff>9000</xdr:rowOff>
    </xdr:to>
    <xdr:graphicFrame>
      <xdr:nvGraphicFramePr>
        <xdr:cNvPr id="12" name="Chart 1073"/>
        <xdr:cNvGraphicFramePr/>
      </xdr:nvGraphicFramePr>
      <xdr:xfrm>
        <a:off x="5198040" y="5600880"/>
        <a:ext cx="2241000" cy="2232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966240</xdr:colOff>
      <xdr:row>16</xdr:row>
      <xdr:rowOff>9360</xdr:rowOff>
    </xdr:from>
    <xdr:to>
      <xdr:col>10</xdr:col>
      <xdr:colOff>252000</xdr:colOff>
      <xdr:row>25</xdr:row>
      <xdr:rowOff>85680</xdr:rowOff>
    </xdr:to>
    <xdr:graphicFrame>
      <xdr:nvGraphicFramePr>
        <xdr:cNvPr id="13" name="Chart 1085"/>
        <xdr:cNvGraphicFramePr/>
      </xdr:nvGraphicFramePr>
      <xdr:xfrm>
        <a:off x="2725920" y="2809800"/>
        <a:ext cx="2291760" cy="2314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4</xdr:col>
      <xdr:colOff>975960</xdr:colOff>
      <xdr:row>25</xdr:row>
      <xdr:rowOff>553320</xdr:rowOff>
    </xdr:from>
    <xdr:to>
      <xdr:col>10</xdr:col>
      <xdr:colOff>212040</xdr:colOff>
      <xdr:row>36</xdr:row>
      <xdr:rowOff>9000</xdr:rowOff>
    </xdr:to>
    <xdr:graphicFrame>
      <xdr:nvGraphicFramePr>
        <xdr:cNvPr id="14" name="Chart 1086"/>
        <xdr:cNvGraphicFramePr/>
      </xdr:nvGraphicFramePr>
      <xdr:xfrm>
        <a:off x="2735640" y="5591880"/>
        <a:ext cx="2242080" cy="2241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24</xdr:col>
      <xdr:colOff>281520</xdr:colOff>
      <xdr:row>31</xdr:row>
      <xdr:rowOff>86040</xdr:rowOff>
    </xdr:from>
    <xdr:to>
      <xdr:col>24</xdr:col>
      <xdr:colOff>363960</xdr:colOff>
      <xdr:row>32</xdr:row>
      <xdr:rowOff>114480</xdr:rowOff>
    </xdr:to>
    <xdr:sp>
      <xdr:nvSpPr>
        <xdr:cNvPr id="15" name="Text 1087"/>
        <xdr:cNvSpPr/>
      </xdr:nvSpPr>
      <xdr:spPr>
        <a:xfrm>
          <a:off x="11409840" y="6313320"/>
          <a:ext cx="82440" cy="207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754920</xdr:colOff>
      <xdr:row>35</xdr:row>
      <xdr:rowOff>75960</xdr:rowOff>
    </xdr:from>
    <xdr:to>
      <xdr:col>24</xdr:col>
      <xdr:colOff>1137960</xdr:colOff>
      <xdr:row>35</xdr:row>
      <xdr:rowOff>173520</xdr:rowOff>
    </xdr:to>
    <xdr:sp>
      <xdr:nvSpPr>
        <xdr:cNvPr id="16" name="Text 1088"/>
        <xdr:cNvSpPr/>
      </xdr:nvSpPr>
      <xdr:spPr>
        <a:xfrm>
          <a:off x="11883240" y="6975720"/>
          <a:ext cx="383040" cy="9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1" lang="en-US" sz="400" strike="noStrike" u="none">
              <a:effectLst/>
              <a:uFillTx/>
              <a:latin typeface="Arial"/>
            </a:rPr>
            <a:t>Plan - 92</a:t>
          </a:r>
          <a:endParaRPr b="0" lang="en-US" sz="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211320</xdr:colOff>
      <xdr:row>17</xdr:row>
      <xdr:rowOff>28440</xdr:rowOff>
    </xdr:from>
    <xdr:to>
      <xdr:col>4</xdr:col>
      <xdr:colOff>634680</xdr:colOff>
      <xdr:row>18</xdr:row>
      <xdr:rowOff>30960</xdr:rowOff>
    </xdr:to>
    <xdr:sp>
      <xdr:nvSpPr>
        <xdr:cNvPr id="17" name="Text 1089"/>
        <xdr:cNvSpPr/>
      </xdr:nvSpPr>
      <xdr:spPr>
        <a:xfrm>
          <a:off x="1971000" y="2990880"/>
          <a:ext cx="423360" cy="9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1" lang="en-US" sz="400" strike="noStrike" u="none">
              <a:effectLst/>
              <a:uFillTx/>
              <a:latin typeface="Arial"/>
            </a:rPr>
            <a:t>Plan - 883</a:t>
          </a:r>
          <a:endParaRPr b="0" lang="en-US" sz="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231840</xdr:colOff>
      <xdr:row>29</xdr:row>
      <xdr:rowOff>28440</xdr:rowOff>
    </xdr:from>
    <xdr:to>
      <xdr:col>4</xdr:col>
      <xdr:colOff>655560</xdr:colOff>
      <xdr:row>29</xdr:row>
      <xdr:rowOff>126000</xdr:rowOff>
    </xdr:to>
    <xdr:sp>
      <xdr:nvSpPr>
        <xdr:cNvPr id="18" name="Text 1090"/>
        <xdr:cNvSpPr/>
      </xdr:nvSpPr>
      <xdr:spPr>
        <a:xfrm>
          <a:off x="1991520" y="6010200"/>
          <a:ext cx="423720" cy="9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1" lang="en-US" sz="400" strike="noStrike" u="none">
              <a:effectLst/>
              <a:uFillTx/>
              <a:latin typeface="Arial"/>
            </a:rPr>
            <a:t>Plan - 540</a:t>
          </a:r>
          <a:endParaRPr b="0" lang="en-US" sz="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633240</xdr:colOff>
      <xdr:row>19</xdr:row>
      <xdr:rowOff>86040</xdr:rowOff>
    </xdr:from>
    <xdr:to>
      <xdr:col>10</xdr:col>
      <xdr:colOff>81000</xdr:colOff>
      <xdr:row>20</xdr:row>
      <xdr:rowOff>4680</xdr:rowOff>
    </xdr:to>
    <xdr:sp>
      <xdr:nvSpPr>
        <xdr:cNvPr id="19" name="Text 1091"/>
        <xdr:cNvSpPr/>
      </xdr:nvSpPr>
      <xdr:spPr>
        <a:xfrm>
          <a:off x="4464360" y="3324600"/>
          <a:ext cx="382320" cy="9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1" lang="en-US" sz="400" strike="noStrike" u="none">
              <a:effectLst/>
              <a:uFillTx/>
              <a:latin typeface="Arial"/>
            </a:rPr>
            <a:t>Plan - 70</a:t>
          </a:r>
          <a:endParaRPr b="0" lang="en-US" sz="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482400</xdr:colOff>
      <xdr:row>28</xdr:row>
      <xdr:rowOff>105120</xdr:rowOff>
    </xdr:from>
    <xdr:to>
      <xdr:col>9</xdr:col>
      <xdr:colOff>110520</xdr:colOff>
      <xdr:row>29</xdr:row>
      <xdr:rowOff>40680</xdr:rowOff>
    </xdr:to>
    <xdr:sp>
      <xdr:nvSpPr>
        <xdr:cNvPr id="20" name="Text 1092"/>
        <xdr:cNvSpPr/>
      </xdr:nvSpPr>
      <xdr:spPr>
        <a:xfrm>
          <a:off x="4313520" y="5924880"/>
          <a:ext cx="382320" cy="9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1" lang="en-US" sz="400" strike="noStrike" u="none">
              <a:effectLst/>
              <a:uFillTx/>
              <a:latin typeface="Arial"/>
            </a:rPr>
            <a:t>Plan - 79</a:t>
          </a:r>
          <a:endParaRPr b="0" lang="en-US" sz="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0.790977443609023</cdr:x>
      <cdr:y>0</cdr:y>
    </cdr:from>
    <cdr:to>
      <cdr:x>0.971428571428571</cdr:x>
      <cdr:y>0.042111782009599</cdr:y>
    </cdr:to>
    <cdr:sp>
      <cdr:nvSpPr>
        <cdr:cNvPr id="9" name="Text 2049"/>
        <cdr:cNvSpPr/>
      </cdr:nvSpPr>
      <cdr:spPr>
        <a:xfrm>
          <a:off x="1704240" y="0"/>
          <a:ext cx="388800" cy="979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400" strike="noStrike" u="none">
              <a:effectLst/>
              <a:uFillTx/>
              <a:latin typeface="Arial"/>
            </a:rPr>
            <a:t>Plan - 433</a:t>
          </a:r>
          <a:endParaRPr b="0" sz="4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130320</xdr:colOff>
      <xdr:row>15</xdr:row>
      <xdr:rowOff>47520</xdr:rowOff>
    </xdr:from>
    <xdr:to>
      <xdr:col>5</xdr:col>
      <xdr:colOff>251640</xdr:colOff>
      <xdr:row>23</xdr:row>
      <xdr:rowOff>743040</xdr:rowOff>
    </xdr:to>
    <xdr:graphicFrame>
      <xdr:nvGraphicFramePr>
        <xdr:cNvPr id="21" name="Chart 1"/>
        <xdr:cNvGraphicFramePr/>
      </xdr:nvGraphicFramePr>
      <xdr:xfrm>
        <a:off x="341280" y="2752560"/>
        <a:ext cx="2383560" cy="2028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996480</xdr:colOff>
      <xdr:row>3</xdr:row>
      <xdr:rowOff>66600</xdr:rowOff>
    </xdr:from>
    <xdr:to>
      <xdr:col>21</xdr:col>
      <xdr:colOff>151200</xdr:colOff>
      <xdr:row>11</xdr:row>
      <xdr:rowOff>95400</xdr:rowOff>
    </xdr:to>
    <xdr:sp>
      <xdr:nvSpPr>
        <xdr:cNvPr id="22" name="Rectangle 2"/>
        <xdr:cNvSpPr/>
      </xdr:nvSpPr>
      <xdr:spPr>
        <a:xfrm>
          <a:off x="1528560" y="780840"/>
          <a:ext cx="7619400" cy="1229040"/>
        </a:xfrm>
        <a:prstGeom prst="rect">
          <a:avLst/>
        </a:prstGeom>
        <a:noFill/>
        <a:ln w="316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50400</xdr:colOff>
      <xdr:row>15</xdr:row>
      <xdr:rowOff>66600</xdr:rowOff>
    </xdr:from>
    <xdr:to>
      <xdr:col>1</xdr:col>
      <xdr:colOff>90720</xdr:colOff>
      <xdr:row>24</xdr:row>
      <xdr:rowOff>9720</xdr:rowOff>
    </xdr:to>
    <xdr:sp>
      <xdr:nvSpPr>
        <xdr:cNvPr id="23" name="Text 5"/>
        <xdr:cNvSpPr/>
      </xdr:nvSpPr>
      <xdr:spPr>
        <a:xfrm>
          <a:off x="50400" y="2771640"/>
          <a:ext cx="251280" cy="2019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b" anchorCtr="1" vert="eaVer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Commercial H/C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110520</xdr:colOff>
      <xdr:row>24</xdr:row>
      <xdr:rowOff>333360</xdr:rowOff>
    </xdr:from>
    <xdr:to>
      <xdr:col>1</xdr:col>
      <xdr:colOff>150840</xdr:colOff>
      <xdr:row>34</xdr:row>
      <xdr:rowOff>647280</xdr:rowOff>
    </xdr:to>
    <xdr:sp>
      <xdr:nvSpPr>
        <xdr:cNvPr id="24" name="Text 7"/>
        <xdr:cNvSpPr/>
      </xdr:nvSpPr>
      <xdr:spPr>
        <a:xfrm>
          <a:off x="110520" y="5114880"/>
          <a:ext cx="251280" cy="1996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b" anchorCtr="1" vert="eaVer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Commercial Support H/C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130320</xdr:colOff>
      <xdr:row>24</xdr:row>
      <xdr:rowOff>342720</xdr:rowOff>
    </xdr:from>
    <xdr:to>
      <xdr:col>5</xdr:col>
      <xdr:colOff>251640</xdr:colOff>
      <xdr:row>34</xdr:row>
      <xdr:rowOff>743040</xdr:rowOff>
    </xdr:to>
    <xdr:graphicFrame>
      <xdr:nvGraphicFramePr>
        <xdr:cNvPr id="25" name="Chart 10"/>
        <xdr:cNvGraphicFramePr/>
      </xdr:nvGraphicFramePr>
      <xdr:xfrm>
        <a:off x="341280" y="5124240"/>
        <a:ext cx="2383560" cy="2082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10080</xdr:colOff>
      <xdr:row>9</xdr:row>
      <xdr:rowOff>9720</xdr:rowOff>
    </xdr:from>
    <xdr:to>
      <xdr:col>0</xdr:col>
      <xdr:colOff>120600</xdr:colOff>
      <xdr:row>10</xdr:row>
      <xdr:rowOff>104760</xdr:rowOff>
    </xdr:to>
    <xdr:sp>
      <xdr:nvSpPr>
        <xdr:cNvPr id="26" name="Text 11"/>
        <xdr:cNvSpPr/>
      </xdr:nvSpPr>
      <xdr:spPr>
        <a:xfrm>
          <a:off x="10080" y="1619280"/>
          <a:ext cx="110520" cy="247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70200</xdr:colOff>
      <xdr:row>22</xdr:row>
      <xdr:rowOff>66960</xdr:rowOff>
    </xdr:from>
    <xdr:to>
      <xdr:col>10</xdr:col>
      <xdr:colOff>171720</xdr:colOff>
      <xdr:row>23</xdr:row>
      <xdr:rowOff>124920</xdr:rowOff>
    </xdr:to>
    <xdr:sp>
      <xdr:nvSpPr>
        <xdr:cNvPr id="27" name="Text 15"/>
        <xdr:cNvSpPr/>
      </xdr:nvSpPr>
      <xdr:spPr>
        <a:xfrm>
          <a:off x="4623840" y="3926520"/>
          <a:ext cx="101520" cy="236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120600</xdr:colOff>
      <xdr:row>15</xdr:row>
      <xdr:rowOff>47520</xdr:rowOff>
    </xdr:from>
    <xdr:to>
      <xdr:col>17</xdr:col>
      <xdr:colOff>604080</xdr:colOff>
      <xdr:row>23</xdr:row>
      <xdr:rowOff>743040</xdr:rowOff>
    </xdr:to>
    <xdr:graphicFrame>
      <xdr:nvGraphicFramePr>
        <xdr:cNvPr id="28" name="Chart 16"/>
        <xdr:cNvGraphicFramePr/>
      </xdr:nvGraphicFramePr>
      <xdr:xfrm>
        <a:off x="5438160" y="2752560"/>
        <a:ext cx="2403720" cy="2028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12</xdr:col>
      <xdr:colOff>171000</xdr:colOff>
      <xdr:row>25</xdr:row>
      <xdr:rowOff>9360</xdr:rowOff>
    </xdr:from>
    <xdr:to>
      <xdr:col>17</xdr:col>
      <xdr:colOff>624600</xdr:colOff>
      <xdr:row>34</xdr:row>
      <xdr:rowOff>734400</xdr:rowOff>
    </xdr:to>
    <xdr:graphicFrame>
      <xdr:nvGraphicFramePr>
        <xdr:cNvPr id="30" name="Chart 17"/>
        <xdr:cNvGraphicFramePr/>
      </xdr:nvGraphicFramePr>
      <xdr:xfrm>
        <a:off x="5488560" y="5143320"/>
        <a:ext cx="2373840" cy="205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6</xdr:col>
      <xdr:colOff>80280</xdr:colOff>
      <xdr:row>15</xdr:row>
      <xdr:rowOff>47520</xdr:rowOff>
    </xdr:from>
    <xdr:to>
      <xdr:col>12</xdr:col>
      <xdr:colOff>720</xdr:colOff>
      <xdr:row>23</xdr:row>
      <xdr:rowOff>743040</xdr:rowOff>
    </xdr:to>
    <xdr:graphicFrame>
      <xdr:nvGraphicFramePr>
        <xdr:cNvPr id="32" name="Chart 2072"/>
        <xdr:cNvGraphicFramePr/>
      </xdr:nvGraphicFramePr>
      <xdr:xfrm>
        <a:off x="2885040" y="2752560"/>
        <a:ext cx="2433240" cy="2028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80280</xdr:colOff>
      <xdr:row>25</xdr:row>
      <xdr:rowOff>0</xdr:rowOff>
    </xdr:from>
    <xdr:to>
      <xdr:col>11</xdr:col>
      <xdr:colOff>79920</xdr:colOff>
      <xdr:row>34</xdr:row>
      <xdr:rowOff>743040</xdr:rowOff>
    </xdr:to>
    <xdr:graphicFrame>
      <xdr:nvGraphicFramePr>
        <xdr:cNvPr id="33" name="Chart 2073"/>
        <xdr:cNvGraphicFramePr/>
      </xdr:nvGraphicFramePr>
      <xdr:xfrm>
        <a:off x="2885040" y="5133960"/>
        <a:ext cx="2402640" cy="2073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17</xdr:col>
      <xdr:colOff>683640</xdr:colOff>
      <xdr:row>15</xdr:row>
      <xdr:rowOff>56880</xdr:rowOff>
    </xdr:from>
    <xdr:to>
      <xdr:col>23</xdr:col>
      <xdr:colOff>633960</xdr:colOff>
      <xdr:row>23</xdr:row>
      <xdr:rowOff>734400</xdr:rowOff>
    </xdr:to>
    <xdr:graphicFrame>
      <xdr:nvGraphicFramePr>
        <xdr:cNvPr id="35" name="Chart 2077"/>
        <xdr:cNvGraphicFramePr/>
      </xdr:nvGraphicFramePr>
      <xdr:xfrm>
        <a:off x="7921440" y="2761920"/>
        <a:ext cx="2392560" cy="2010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17</xdr:col>
      <xdr:colOff>713880</xdr:colOff>
      <xdr:row>24</xdr:row>
      <xdr:rowOff>342720</xdr:rowOff>
    </xdr:from>
    <xdr:to>
      <xdr:col>23</xdr:col>
      <xdr:colOff>633960</xdr:colOff>
      <xdr:row>34</xdr:row>
      <xdr:rowOff>734400</xdr:rowOff>
    </xdr:to>
    <xdr:graphicFrame>
      <xdr:nvGraphicFramePr>
        <xdr:cNvPr id="37" name="Chart 2078"/>
        <xdr:cNvGraphicFramePr/>
      </xdr:nvGraphicFramePr>
      <xdr:xfrm>
        <a:off x="7951680" y="5124240"/>
        <a:ext cx="2362320" cy="2074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23</xdr:col>
      <xdr:colOff>50040</xdr:colOff>
      <xdr:row>32</xdr:row>
      <xdr:rowOff>57240</xdr:rowOff>
    </xdr:from>
    <xdr:to>
      <xdr:col>23</xdr:col>
      <xdr:colOff>533880</xdr:colOff>
      <xdr:row>32</xdr:row>
      <xdr:rowOff>133560</xdr:rowOff>
    </xdr:to>
    <xdr:sp>
      <xdr:nvSpPr>
        <xdr:cNvPr id="38" name="Text 2079"/>
        <xdr:cNvSpPr/>
      </xdr:nvSpPr>
      <xdr:spPr>
        <a:xfrm>
          <a:off x="9730080" y="6192720"/>
          <a:ext cx="483840" cy="76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400" strike="noStrike" u="none">
              <a:effectLst/>
              <a:uFillTx/>
              <a:latin typeface="Arial"/>
            </a:rPr>
            <a:t>Plan - 138</a:t>
          </a:r>
          <a:endParaRPr b="0" lang="en-US" sz="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633960</xdr:colOff>
      <xdr:row>27</xdr:row>
      <xdr:rowOff>143280</xdr:rowOff>
    </xdr:from>
    <xdr:to>
      <xdr:col>5</xdr:col>
      <xdr:colOff>251640</xdr:colOff>
      <xdr:row>28</xdr:row>
      <xdr:rowOff>61920</xdr:rowOff>
    </xdr:to>
    <xdr:sp>
      <xdr:nvSpPr>
        <xdr:cNvPr id="39" name="Text 2080"/>
        <xdr:cNvSpPr/>
      </xdr:nvSpPr>
      <xdr:spPr>
        <a:xfrm>
          <a:off x="2282400" y="5524920"/>
          <a:ext cx="442440" cy="9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1" lang="en-US" sz="400" strike="noStrike" u="none">
              <a:effectLst/>
              <a:uFillTx/>
              <a:latin typeface="Arial"/>
            </a:rPr>
            <a:t>Plan - 45</a:t>
          </a:r>
          <a:endParaRPr b="0" lang="en-US" sz="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573480</xdr:colOff>
      <xdr:row>16</xdr:row>
      <xdr:rowOff>28800</xdr:rowOff>
    </xdr:from>
    <xdr:to>
      <xdr:col>5</xdr:col>
      <xdr:colOff>241560</xdr:colOff>
      <xdr:row>17</xdr:row>
      <xdr:rowOff>30960</xdr:rowOff>
    </xdr:to>
    <xdr:sp>
      <xdr:nvSpPr>
        <xdr:cNvPr id="40" name="Text 2081"/>
        <xdr:cNvSpPr/>
      </xdr:nvSpPr>
      <xdr:spPr>
        <a:xfrm>
          <a:off x="2221920" y="2895840"/>
          <a:ext cx="492840" cy="9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1" lang="en-US" sz="400" strike="noStrike" u="none">
              <a:effectLst/>
              <a:uFillTx/>
              <a:latin typeface="Arial"/>
            </a:rPr>
            <a:t>Plan - 194</a:t>
          </a:r>
          <a:endParaRPr b="0" lang="en-US" sz="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201240</xdr:colOff>
      <xdr:row>17</xdr:row>
      <xdr:rowOff>38160</xdr:rowOff>
    </xdr:from>
    <xdr:to>
      <xdr:col>11</xdr:col>
      <xdr:colOff>39960</xdr:colOff>
      <xdr:row>17</xdr:row>
      <xdr:rowOff>135720</xdr:rowOff>
    </xdr:to>
    <xdr:sp>
      <xdr:nvSpPr>
        <xdr:cNvPr id="41" name="Text 2082"/>
        <xdr:cNvSpPr/>
      </xdr:nvSpPr>
      <xdr:spPr>
        <a:xfrm>
          <a:off x="4754880" y="3000600"/>
          <a:ext cx="492840" cy="9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1" lang="en-US" sz="400" strike="noStrike" u="none">
              <a:effectLst/>
              <a:uFillTx/>
              <a:latin typeface="Arial"/>
            </a:rPr>
            <a:t>Plan - 169</a:t>
          </a:r>
          <a:endParaRPr b="0" lang="en-US" sz="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0.800539083557951</cdr:x>
      <cdr:y>0.113003370587192</cdr:y>
    </cdr:from>
    <cdr:to>
      <cdr:x>0.918238993710692</cdr:x>
      <cdr:y>0.161255987227249</cdr:y>
    </cdr:to>
    <cdr:sp>
      <cdr:nvSpPr>
        <cdr:cNvPr id="29" name="Text 1"/>
        <cdr:cNvSpPr/>
      </cdr:nvSpPr>
      <cdr:spPr>
        <a:xfrm>
          <a:off x="1924560" y="229320"/>
          <a:ext cx="282960" cy="979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400" strike="noStrike" u="none">
              <a:effectLst/>
              <a:uFillTx/>
              <a:latin typeface="Arial"/>
            </a:rPr>
            <a:t>Plan - 99</a:t>
          </a:r>
          <a:endParaRPr b="0" sz="4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0.79393479909022</cdr:x>
      <cdr:y>0.207005253940455</cdr:y>
    </cdr:from>
    <cdr:to>
      <cdr:x>0.926307808946171</cdr:x>
      <cdr:y>0.254640980735552</cdr:y>
    </cdr:to>
    <cdr:sp>
      <cdr:nvSpPr>
        <cdr:cNvPr id="31" name="Text 1"/>
        <cdr:cNvSpPr/>
      </cdr:nvSpPr>
      <cdr:spPr>
        <a:xfrm>
          <a:off x="1884960" y="425520"/>
          <a:ext cx="314280" cy="979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400" strike="noStrike" u="none">
              <a:effectLst/>
              <a:uFillTx/>
              <a:latin typeface="Arial"/>
            </a:rPr>
            <a:t>Plan - 127</a:t>
          </a:r>
          <a:endParaRPr b="0" sz="4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6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0.820524344569288</cdr:x>
      <cdr:y>0.103819444444444</cdr:y>
    </cdr:from>
    <cdr:to>
      <cdr:x>0.968689138576779</cdr:x>
      <cdr:y>0.151041666666667</cdr:y>
    </cdr:to>
    <cdr:sp>
      <cdr:nvSpPr>
        <cdr:cNvPr id="34" name="Text 1"/>
        <cdr:cNvSpPr/>
      </cdr:nvSpPr>
      <cdr:spPr>
        <a:xfrm>
          <a:off x="1971720" y="215280"/>
          <a:ext cx="356040" cy="979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400" strike="noStrike" u="none">
              <a:effectLst/>
              <a:uFillTx/>
              <a:latin typeface="Arial"/>
            </a:rPr>
            <a:t>Plan - 1,945</a:t>
          </a:r>
          <a:endParaRPr b="0" sz="4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7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0.808785918459455</cdr:x>
      <cdr:y>0.225523536781815</cdr:y>
    </cdr:from>
    <cdr:to>
      <cdr:x>0.936061381074169</cdr:x>
      <cdr:y>0.274207982817254</cdr:y>
    </cdr:to>
    <cdr:sp>
      <cdr:nvSpPr>
        <cdr:cNvPr id="36" name="Text 1"/>
        <cdr:cNvSpPr/>
      </cdr:nvSpPr>
      <cdr:spPr>
        <a:xfrm>
          <a:off x="1935360" y="453600"/>
          <a:ext cx="304560" cy="979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400" strike="noStrike" u="none">
              <a:effectLst/>
              <a:uFillTx/>
              <a:latin typeface="Arial"/>
            </a:rPr>
            <a:t>Plan - 917</a:t>
          </a:r>
          <a:endParaRPr b="0" sz="4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119520</xdr:colOff>
      <xdr:row>2</xdr:row>
      <xdr:rowOff>75960</xdr:rowOff>
    </xdr:from>
    <xdr:to>
      <xdr:col>4</xdr:col>
      <xdr:colOff>439200</xdr:colOff>
      <xdr:row>11</xdr:row>
      <xdr:rowOff>114480</xdr:rowOff>
    </xdr:to>
    <xdr:graphicFrame>
      <xdr:nvGraphicFramePr>
        <xdr:cNvPr id="42" name="Chart 1"/>
        <xdr:cNvGraphicFramePr/>
      </xdr:nvGraphicFramePr>
      <xdr:xfrm>
        <a:off x="757800" y="428400"/>
        <a:ext cx="2234160" cy="149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159480</xdr:colOff>
      <xdr:row>2</xdr:row>
      <xdr:rowOff>152280</xdr:rowOff>
    </xdr:from>
    <xdr:to>
      <xdr:col>20</xdr:col>
      <xdr:colOff>519120</xdr:colOff>
      <xdr:row>12</xdr:row>
      <xdr:rowOff>37800</xdr:rowOff>
    </xdr:to>
    <xdr:graphicFrame>
      <xdr:nvGraphicFramePr>
        <xdr:cNvPr id="43" name="Chart 2"/>
        <xdr:cNvGraphicFramePr/>
      </xdr:nvGraphicFramePr>
      <xdr:xfrm>
        <a:off x="11008440" y="504720"/>
        <a:ext cx="2274120" cy="1504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23</xdr:col>
      <xdr:colOff>119880</xdr:colOff>
      <xdr:row>3</xdr:row>
      <xdr:rowOff>37800</xdr:rowOff>
    </xdr:from>
    <xdr:to>
      <xdr:col>26</xdr:col>
      <xdr:colOff>399600</xdr:colOff>
      <xdr:row>12</xdr:row>
      <xdr:rowOff>66240</xdr:rowOff>
    </xdr:to>
    <xdr:graphicFrame>
      <xdr:nvGraphicFramePr>
        <xdr:cNvPr id="44" name="Chart 3"/>
        <xdr:cNvGraphicFramePr/>
      </xdr:nvGraphicFramePr>
      <xdr:xfrm>
        <a:off x="14797800" y="552240"/>
        <a:ext cx="2194200" cy="1485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458640</xdr:colOff>
      <xdr:row>2</xdr:row>
      <xdr:rowOff>133560</xdr:rowOff>
    </xdr:from>
    <xdr:to>
      <xdr:col>14</xdr:col>
      <xdr:colOff>170280</xdr:colOff>
      <xdr:row>12</xdr:row>
      <xdr:rowOff>9360</xdr:rowOff>
    </xdr:to>
    <xdr:graphicFrame>
      <xdr:nvGraphicFramePr>
        <xdr:cNvPr id="45" name="Chart 4"/>
        <xdr:cNvGraphicFramePr/>
      </xdr:nvGraphicFramePr>
      <xdr:xfrm>
        <a:off x="6840360" y="486000"/>
        <a:ext cx="2264400" cy="1495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4</xdr:col>
      <xdr:colOff>598320</xdr:colOff>
      <xdr:row>2</xdr:row>
      <xdr:rowOff>75960</xdr:rowOff>
    </xdr:from>
    <xdr:to>
      <xdr:col>8</xdr:col>
      <xdr:colOff>349560</xdr:colOff>
      <xdr:row>11</xdr:row>
      <xdr:rowOff>114480</xdr:rowOff>
    </xdr:to>
    <xdr:graphicFrame>
      <xdr:nvGraphicFramePr>
        <xdr:cNvPr id="46" name="Chart 5"/>
        <xdr:cNvGraphicFramePr/>
      </xdr:nvGraphicFramePr>
      <xdr:xfrm>
        <a:off x="3151080" y="428400"/>
        <a:ext cx="2304000" cy="149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179280</xdr:colOff>
      <xdr:row>18</xdr:row>
      <xdr:rowOff>38160</xdr:rowOff>
    </xdr:from>
    <xdr:to>
      <xdr:col>5</xdr:col>
      <xdr:colOff>50400</xdr:colOff>
      <xdr:row>27</xdr:row>
      <xdr:rowOff>37800</xdr:rowOff>
    </xdr:to>
    <xdr:graphicFrame>
      <xdr:nvGraphicFramePr>
        <xdr:cNvPr id="47" name="Chart 6"/>
        <xdr:cNvGraphicFramePr/>
      </xdr:nvGraphicFramePr>
      <xdr:xfrm>
        <a:off x="817560" y="3038400"/>
        <a:ext cx="2423880" cy="1457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12</xdr:col>
      <xdr:colOff>119520</xdr:colOff>
      <xdr:row>18</xdr:row>
      <xdr:rowOff>38160</xdr:rowOff>
    </xdr:from>
    <xdr:to>
      <xdr:col>15</xdr:col>
      <xdr:colOff>598680</xdr:colOff>
      <xdr:row>27</xdr:row>
      <xdr:rowOff>66240</xdr:rowOff>
    </xdr:to>
    <xdr:graphicFrame>
      <xdr:nvGraphicFramePr>
        <xdr:cNvPr id="48" name="Chart 7"/>
        <xdr:cNvGraphicFramePr/>
      </xdr:nvGraphicFramePr>
      <xdr:xfrm>
        <a:off x="7777800" y="3038400"/>
        <a:ext cx="2393640" cy="1485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6</xdr:col>
      <xdr:colOff>159480</xdr:colOff>
      <xdr:row>17</xdr:row>
      <xdr:rowOff>152280</xdr:rowOff>
    </xdr:from>
    <xdr:to>
      <xdr:col>10</xdr:col>
      <xdr:colOff>30600</xdr:colOff>
      <xdr:row>26</xdr:row>
      <xdr:rowOff>133200</xdr:rowOff>
    </xdr:to>
    <xdr:graphicFrame>
      <xdr:nvGraphicFramePr>
        <xdr:cNvPr id="49" name="Chart 8"/>
        <xdr:cNvGraphicFramePr/>
      </xdr:nvGraphicFramePr>
      <xdr:xfrm>
        <a:off x="3988440" y="2990880"/>
        <a:ext cx="2423880" cy="143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18</xdr:col>
      <xdr:colOff>39960</xdr:colOff>
      <xdr:row>18</xdr:row>
      <xdr:rowOff>19080</xdr:rowOff>
    </xdr:from>
    <xdr:to>
      <xdr:col>21</xdr:col>
      <xdr:colOff>469080</xdr:colOff>
      <xdr:row>27</xdr:row>
      <xdr:rowOff>47160</xdr:rowOff>
    </xdr:to>
    <xdr:graphicFrame>
      <xdr:nvGraphicFramePr>
        <xdr:cNvPr id="50" name="Chart 9"/>
        <xdr:cNvGraphicFramePr/>
      </xdr:nvGraphicFramePr>
      <xdr:xfrm>
        <a:off x="11527200" y="3019320"/>
        <a:ext cx="2343600" cy="1485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119520</xdr:colOff>
      <xdr:row>16</xdr:row>
      <xdr:rowOff>18720</xdr:rowOff>
    </xdr:from>
    <xdr:to>
      <xdr:col>3</xdr:col>
      <xdr:colOff>559080</xdr:colOff>
      <xdr:row>16</xdr:row>
      <xdr:rowOff>215640</xdr:rowOff>
    </xdr:to>
    <xdr:sp>
      <xdr:nvSpPr>
        <xdr:cNvPr id="51" name="Text 10"/>
        <xdr:cNvSpPr/>
      </xdr:nvSpPr>
      <xdr:spPr>
        <a:xfrm>
          <a:off x="757800" y="2638080"/>
          <a:ext cx="1715760" cy="196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1" lang="en-US" sz="1100" strike="noStrike" u="none">
              <a:solidFill>
                <a:srgbClr val="ff6600"/>
              </a:solidFill>
              <a:effectLst/>
              <a:uFillTx/>
              <a:latin typeface="Arial"/>
            </a:rPr>
            <a:t>Industrial Markets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79560</xdr:colOff>
      <xdr:row>16</xdr:row>
      <xdr:rowOff>0</xdr:rowOff>
    </xdr:from>
    <xdr:to>
      <xdr:col>14</xdr:col>
      <xdr:colOff>100440</xdr:colOff>
      <xdr:row>16</xdr:row>
      <xdr:rowOff>196920</xdr:rowOff>
    </xdr:to>
    <xdr:sp>
      <xdr:nvSpPr>
        <xdr:cNvPr id="52" name="Text 11"/>
        <xdr:cNvSpPr/>
      </xdr:nvSpPr>
      <xdr:spPr>
        <a:xfrm>
          <a:off x="7737840" y="2619360"/>
          <a:ext cx="1297080" cy="196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1" lang="en-US" sz="1100" strike="noStrike" u="none">
              <a:solidFill>
                <a:srgbClr val="cc99ff"/>
              </a:solidFill>
              <a:effectLst/>
              <a:uFillTx/>
              <a:latin typeface="Arial"/>
            </a:rPr>
            <a:t>Global Assets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79920</xdr:colOff>
      <xdr:row>16</xdr:row>
      <xdr:rowOff>0</xdr:rowOff>
    </xdr:from>
    <xdr:to>
      <xdr:col>7</xdr:col>
      <xdr:colOff>459360</xdr:colOff>
      <xdr:row>16</xdr:row>
      <xdr:rowOff>196920</xdr:rowOff>
    </xdr:to>
    <xdr:sp>
      <xdr:nvSpPr>
        <xdr:cNvPr id="53" name="Text 12"/>
        <xdr:cNvSpPr/>
      </xdr:nvSpPr>
      <xdr:spPr>
        <a:xfrm>
          <a:off x="3908880" y="2619360"/>
          <a:ext cx="1017720" cy="196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1" lang="en-US" sz="1100" strike="noStrike" u="none">
              <a:solidFill>
                <a:srgbClr val="99ccff"/>
              </a:solidFill>
              <a:effectLst/>
              <a:uFillTx/>
              <a:latin typeface="Arial"/>
            </a:rPr>
            <a:t>Net Works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18</xdr:col>
      <xdr:colOff>0</xdr:colOff>
      <xdr:row>15</xdr:row>
      <xdr:rowOff>152640</xdr:rowOff>
    </xdr:from>
    <xdr:to>
      <xdr:col>18</xdr:col>
      <xdr:colOff>618840</xdr:colOff>
      <xdr:row>16</xdr:row>
      <xdr:rowOff>187560</xdr:rowOff>
    </xdr:to>
    <xdr:sp>
      <xdr:nvSpPr>
        <xdr:cNvPr id="54" name="Text 13"/>
        <xdr:cNvSpPr/>
      </xdr:nvSpPr>
      <xdr:spPr>
        <a:xfrm>
          <a:off x="11487240" y="2610000"/>
          <a:ext cx="618840" cy="196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1" lang="en-US" sz="1100" strike="noStrike" u="none">
              <a:solidFill>
                <a:srgbClr val="003366"/>
              </a:solidFill>
              <a:effectLst/>
              <a:uFillTx/>
              <a:latin typeface="Arial"/>
            </a:rPr>
            <a:t>EEOS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Date%20Links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EEOS%20Trading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North%20America%20Trading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outh%20America%20Trading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EES%20Trading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EEL%20Trading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EGM%20Trading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EIM%20Trading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ENW%20Trading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EGA_Trad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s"/>
    </sheetNames>
    <sheetDataSet>
      <sheetData sheetId="0">
        <row r="1">
          <cell r="Q1" t="str">
            <v>Second Quarter 2001</v>
          </cell>
        </row>
        <row r="3">
          <cell r="B3" t="str">
            <v>Through 06/08/01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Linked Data"/>
      <sheetName val="Portfolio Data"/>
      <sheetName val="Headcount Data"/>
    </sheetNames>
    <sheetDataSet>
      <sheetData sheetId="0">
        <row r="52">
          <cell r="C52">
            <v>1015</v>
          </cell>
        </row>
        <row r="52">
          <cell r="E52">
            <v>148</v>
          </cell>
        </row>
        <row r="52">
          <cell r="G52">
            <v>0</v>
          </cell>
        </row>
        <row r="52">
          <cell r="I52">
            <v>0</v>
          </cell>
        </row>
        <row r="52">
          <cell r="M52">
            <v>1055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rth America Trading"/>
      <sheetName val="North America Trading Data"/>
      <sheetName val="Linked Data "/>
      <sheetName val="Hot List"/>
      <sheetName val="Portfolio Data"/>
      <sheetName val="Headcount Data"/>
      <sheetName val="Hard Look Assets Types"/>
    </sheetNames>
    <sheetDataSet>
      <sheetData sheetId="0"/>
      <sheetData sheetId="1"/>
      <sheetData sheetId="2">
        <row r="54">
          <cell r="C54">
            <v>751</v>
          </cell>
        </row>
        <row r="54">
          <cell r="E54">
            <v>562</v>
          </cell>
        </row>
        <row r="54">
          <cell r="G54">
            <v>0</v>
          </cell>
        </row>
        <row r="54">
          <cell r="I54">
            <v>0</v>
          </cell>
        </row>
        <row r="54">
          <cell r="M54">
            <v>1423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outh America Trading"/>
      <sheetName val="South America Trading Data"/>
      <sheetName val="Linked Data "/>
      <sheetName val="Hot List"/>
      <sheetName val="Portfolio Data"/>
      <sheetName val="Headcount Data"/>
    </sheetNames>
    <sheetDataSet>
      <sheetData sheetId="0"/>
      <sheetData sheetId="1"/>
      <sheetData sheetId="2">
        <row r="49">
          <cell r="C49">
            <v>77</v>
          </cell>
        </row>
        <row r="49">
          <cell r="E49">
            <v>72</v>
          </cell>
        </row>
        <row r="49">
          <cell r="G49">
            <v>0</v>
          </cell>
        </row>
        <row r="49">
          <cell r="I49">
            <v>0</v>
          </cell>
        </row>
        <row r="49">
          <cell r="M49">
            <v>149</v>
          </cell>
        </row>
      </sheetData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ES Trading"/>
      <sheetName val="EES Trading Data"/>
      <sheetName val="Linked Data "/>
      <sheetName val="Headcount Data"/>
    </sheetNames>
    <sheetDataSet>
      <sheetData sheetId="0"/>
      <sheetData sheetId="1"/>
      <sheetData sheetId="2">
        <row r="56">
          <cell r="C56">
            <v>107</v>
          </cell>
        </row>
        <row r="56">
          <cell r="E56">
            <v>80</v>
          </cell>
        </row>
        <row r="56">
          <cell r="G56">
            <v>0</v>
          </cell>
        </row>
        <row r="56">
          <cell r="I56">
            <v>0</v>
          </cell>
        </row>
        <row r="56">
          <cell r="M56">
            <v>0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uropeTrading Business"/>
      <sheetName val="Europe Trdng DATA"/>
      <sheetName val="Europe Trading Business"/>
      <sheetName val="Europe Trdng DATA "/>
      <sheetName val="Linked Data"/>
      <sheetName val="Hot List"/>
      <sheetName val="Portfolio Data"/>
      <sheetName val="Headcount Data"/>
    </sheetNames>
    <sheetDataSet>
      <sheetData sheetId="0"/>
      <sheetData sheetId="1"/>
      <sheetData sheetId="2"/>
      <sheetData sheetId="3"/>
      <sheetData sheetId="4">
        <row r="65">
          <cell r="C65">
            <v>667</v>
          </cell>
        </row>
        <row r="65">
          <cell r="E65">
            <v>1026</v>
          </cell>
        </row>
        <row r="65">
          <cell r="G65">
            <v>431</v>
          </cell>
        </row>
        <row r="65">
          <cell r="M65">
            <v>2317</v>
          </cell>
        </row>
      </sheetData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lobal Markets"/>
      <sheetName val="Global Mkts DATA"/>
      <sheetName val="Linked Data"/>
      <sheetName val="Hot List"/>
      <sheetName val="Portfolio Data"/>
      <sheetName val="Headcount Data"/>
    </sheetNames>
    <sheetDataSet>
      <sheetData sheetId="0"/>
      <sheetData sheetId="1"/>
      <sheetData sheetId="2">
        <row r="55">
          <cell r="C55">
            <v>410</v>
          </cell>
        </row>
        <row r="55">
          <cell r="E55">
            <v>113</v>
          </cell>
        </row>
        <row r="55">
          <cell r="G55">
            <v>0</v>
          </cell>
        </row>
        <row r="55">
          <cell r="I55">
            <v>0</v>
          </cell>
        </row>
        <row r="55">
          <cell r="M55">
            <v>509</v>
          </cell>
        </row>
      </sheetData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EIM Trading Business"/>
      <sheetName val="EIM Trdng DATA"/>
      <sheetName val="Linked Data"/>
      <sheetName val="Hot List"/>
      <sheetName val="Portfolio Data"/>
      <sheetName val="Headcount Data"/>
      <sheetName val="Explanations for Changes"/>
    </sheetNames>
    <sheetDataSet>
      <sheetData sheetId="0"/>
      <sheetData sheetId="1"/>
      <sheetData sheetId="2">
        <row r="53">
          <cell r="C53">
            <v>140</v>
          </cell>
        </row>
        <row r="53">
          <cell r="E53">
            <v>52</v>
          </cell>
        </row>
        <row r="53">
          <cell r="G53">
            <v>0</v>
          </cell>
        </row>
        <row r="53">
          <cell r="K53">
            <v>239</v>
          </cell>
        </row>
      </sheetData>
      <sheetData sheetId="3"/>
      <sheetData sheetId="4"/>
      <sheetData sheetId="5">
        <row r="19">
          <cell r="B19">
            <v>44</v>
          </cell>
          <cell r="C19">
            <v>18</v>
          </cell>
          <cell r="D19">
            <v>1</v>
          </cell>
          <cell r="E19">
            <v>35</v>
          </cell>
          <cell r="F19">
            <v>20</v>
          </cell>
        </row>
        <row r="33">
          <cell r="B33">
            <v>28</v>
          </cell>
        </row>
      </sheetData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ENW Trading Business"/>
      <sheetName val="ENW Trdng DATA"/>
      <sheetName val="Linked Data"/>
      <sheetName val="Hot List"/>
      <sheetName val="Portfolio Data"/>
      <sheetName val="Headcount Data"/>
    </sheetNames>
    <sheetDataSet>
      <sheetData sheetId="0"/>
      <sheetData sheetId="1"/>
      <sheetData sheetId="2">
        <row r="59">
          <cell r="C59">
            <v>93</v>
          </cell>
        </row>
        <row r="59">
          <cell r="E59">
            <v>580</v>
          </cell>
        </row>
        <row r="59">
          <cell r="G59">
            <v>932</v>
          </cell>
        </row>
        <row r="59">
          <cell r="I59">
            <v>344</v>
          </cell>
        </row>
        <row r="59">
          <cell r="M59">
            <v>2114</v>
          </cell>
        </row>
      </sheetData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Linked Data"/>
      <sheetName val="Portfolio Data"/>
      <sheetName val="Hughes &amp; McDonald"/>
      <sheetName val="New Headcount format"/>
      <sheetName val="Headcount Data"/>
    </sheetNames>
    <sheetDataSet>
      <sheetData sheetId="0">
        <row r="52">
          <cell r="C52">
            <v>69</v>
          </cell>
        </row>
        <row r="52">
          <cell r="E52">
            <v>97</v>
          </cell>
        </row>
        <row r="52">
          <cell r="G52">
            <v>0</v>
          </cell>
        </row>
        <row r="52">
          <cell r="I52">
            <v>0</v>
          </cell>
        </row>
        <row r="52">
          <cell r="M52">
            <v>226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14"/>
    <col collapsed="false" customWidth="true" hidden="false" outlineLevel="0" max="2" min="2" style="0" width="5.13"/>
    <col collapsed="false" customWidth="true" hidden="false" outlineLevel="0" max="3" min="3" style="0" width="15.7"/>
    <col collapsed="false" customWidth="true" hidden="false" outlineLevel="0" max="4" min="4" style="0" width="0.99"/>
    <col collapsed="false" customWidth="true" hidden="false" outlineLevel="0" max="5" min="5" style="0" width="14.28"/>
    <col collapsed="false" customWidth="true" hidden="false" outlineLevel="0" max="6" min="6" style="0" width="2.7"/>
    <col collapsed="false" customWidth="true" hidden="false" outlineLevel="0" max="7" min="7" style="1" width="10.71"/>
    <col collapsed="false" customWidth="true" hidden="false" outlineLevel="0" max="8" min="8" style="1" width="1.7"/>
    <col collapsed="false" customWidth="true" hidden="false" outlineLevel="0" max="9" min="9" style="2" width="10.71"/>
    <col collapsed="false" customWidth="true" hidden="false" outlineLevel="0" max="10" min="10" style="2" width="2.56"/>
    <col collapsed="false" customWidth="true" hidden="false" outlineLevel="0" max="11" min="11" style="2" width="10.71"/>
    <col collapsed="false" customWidth="true" hidden="false" outlineLevel="0" max="12" min="12" style="2" width="1.7"/>
    <col collapsed="false" customWidth="true" hidden="false" outlineLevel="0" max="13" min="13" style="1" width="10.71"/>
    <col collapsed="false" customWidth="true" hidden="false" outlineLevel="0" max="14" min="14" style="1" width="1.7"/>
    <col collapsed="false" customWidth="true" hidden="false" outlineLevel="0" max="15" min="15" style="1" width="10.71"/>
    <col collapsed="false" customWidth="true" hidden="false" outlineLevel="0" max="17" min="16" style="1" width="2.42"/>
    <col collapsed="false" customWidth="true" hidden="false" outlineLevel="0" max="18" min="18" style="1" width="10.71"/>
    <col collapsed="false" customWidth="true" hidden="false" outlineLevel="0" max="19" min="19" style="1" width="1.99"/>
    <col collapsed="false" customWidth="true" hidden="false" outlineLevel="0" max="20" min="20" style="1" width="2.42"/>
    <col collapsed="false" customWidth="true" hidden="false" outlineLevel="0" max="21" min="21" style="1" width="10.71"/>
    <col collapsed="false" customWidth="true" hidden="false" outlineLevel="0" max="22" min="22" style="1" width="1.7"/>
    <col collapsed="false" customWidth="true" hidden="false" outlineLevel="0" max="23" min="23" style="1" width="9.28"/>
    <col collapsed="false" customWidth="true" hidden="false" outlineLevel="0" max="24" min="24" style="0" width="13.14"/>
    <col collapsed="false" customWidth="true" hidden="false" outlineLevel="0" max="25" min="25" style="0" width="16.42"/>
    <col collapsed="false" customWidth="true" hidden="false" outlineLevel="0" max="26" min="26" style="0" width="47.14"/>
  </cols>
  <sheetData>
    <row r="1" customFormat="false" ht="24" hidden="false" customHeight="true" outlineLevel="0" collapsed="false">
      <c r="A1" s="3" t="s">
        <v>0</v>
      </c>
      <c r="B1" s="3"/>
      <c r="C1" s="3"/>
      <c r="D1" s="4"/>
      <c r="E1" s="5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7" t="str">
        <f aca="false">[1]Dates!$Q$1</f>
        <v>Second Quarter 2001</v>
      </c>
      <c r="Y1" s="7"/>
      <c r="Z1" s="4"/>
      <c r="AA1" s="8"/>
      <c r="AB1" s="4"/>
      <c r="AC1" s="8"/>
      <c r="AD1" s="8"/>
      <c r="AE1" s="4"/>
      <c r="AF1" s="8"/>
      <c r="AG1" s="4"/>
      <c r="AH1" s="8"/>
      <c r="AJ1" s="9"/>
      <c r="AK1" s="9"/>
    </row>
    <row r="2" customFormat="false" ht="17.25" hidden="false" customHeight="true" outlineLevel="0" collapsed="false">
      <c r="A2" s="4"/>
      <c r="B2" s="10" t="str">
        <f aca="false">[1]Dates!$B$3</f>
        <v>Through 06/08/01</v>
      </c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11"/>
      <c r="Y2" s="8"/>
      <c r="Z2" s="12"/>
      <c r="AA2" s="8"/>
      <c r="AC2" s="8"/>
      <c r="AD2" s="8"/>
      <c r="AF2" s="8"/>
      <c r="AH2" s="8"/>
      <c r="AJ2" s="9"/>
      <c r="AK2" s="9"/>
    </row>
    <row r="3" customFormat="false" ht="15.75" hidden="false" customHeight="true" outlineLevel="0" collapsed="false">
      <c r="E3" s="13" t="s">
        <v>1</v>
      </c>
      <c r="G3" s="0"/>
      <c r="H3" s="0"/>
      <c r="I3" s="14"/>
      <c r="J3" s="14"/>
      <c r="K3" s="14"/>
      <c r="L3" s="14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Z3" s="12"/>
    </row>
    <row r="4" customFormat="false" ht="11.25" hidden="false" customHeight="true" outlineLevel="0" collapsed="false">
      <c r="Z4" s="12"/>
    </row>
    <row r="5" customFormat="false" ht="11.25" hidden="false" customHeight="true" outlineLevel="0" collapsed="false">
      <c r="K5" s="15" t="s">
        <v>2</v>
      </c>
      <c r="L5" s="15"/>
      <c r="M5" s="15"/>
      <c r="Z5" s="12"/>
    </row>
    <row r="6" customFormat="false" ht="12.75" hidden="false" customHeight="true" outlineLevel="0" collapsed="false">
      <c r="A6" s="16"/>
      <c r="B6" s="16"/>
      <c r="C6" s="16"/>
      <c r="D6" s="16"/>
      <c r="E6" s="16"/>
      <c r="F6" s="16"/>
      <c r="G6" s="17" t="s">
        <v>3</v>
      </c>
      <c r="H6" s="18"/>
      <c r="I6" s="17" t="s">
        <v>4</v>
      </c>
      <c r="J6" s="18"/>
      <c r="K6" s="17" t="s">
        <v>5</v>
      </c>
      <c r="L6" s="18"/>
      <c r="M6" s="17" t="s">
        <v>6</v>
      </c>
      <c r="O6" s="17" t="s">
        <v>7</v>
      </c>
      <c r="P6" s="19"/>
      <c r="Q6" s="18"/>
      <c r="R6" s="17" t="s">
        <v>8</v>
      </c>
      <c r="S6" s="19"/>
      <c r="U6" s="17" t="s">
        <v>9</v>
      </c>
      <c r="V6" s="16"/>
      <c r="W6" s="18"/>
      <c r="X6" s="16"/>
      <c r="Y6" s="16"/>
      <c r="Z6" s="12"/>
    </row>
    <row r="7" customFormat="false" ht="12" hidden="false" customHeight="true" outlineLevel="0" collapsed="false">
      <c r="A7" s="16"/>
      <c r="B7" s="16"/>
      <c r="C7" s="16"/>
      <c r="D7" s="16"/>
      <c r="E7" s="16" t="s">
        <v>10</v>
      </c>
      <c r="F7" s="16"/>
      <c r="G7" s="20" t="n">
        <f aca="false">'[2]Linked Data '!$C$54</f>
        <v>751</v>
      </c>
      <c r="H7" s="20"/>
      <c r="I7" s="20" t="n">
        <f aca="false">'[2]Linked Data '!$E$54</f>
        <v>562</v>
      </c>
      <c r="J7" s="20"/>
      <c r="K7" s="20" t="n">
        <f aca="false">'[2]Linked Data '!$G$54</f>
        <v>0</v>
      </c>
      <c r="L7" s="20"/>
      <c r="M7" s="20" t="n">
        <f aca="false">'[2]Linked Data '!$I$54</f>
        <v>0</v>
      </c>
      <c r="N7" s="20"/>
      <c r="O7" s="20" t="n">
        <f aca="false">SUM(G7:M7)</f>
        <v>1313</v>
      </c>
      <c r="P7" s="21"/>
      <c r="Q7" s="22"/>
      <c r="R7" s="20" t="n">
        <f aca="false">'[2]Linked Data '!$M$54</f>
        <v>1423</v>
      </c>
      <c r="S7" s="21"/>
      <c r="T7" s="20"/>
      <c r="U7" s="23" t="n">
        <f aca="false">R7-O7</f>
        <v>110</v>
      </c>
      <c r="V7" s="16"/>
      <c r="W7" s="20"/>
      <c r="X7" s="16"/>
      <c r="Y7" s="16"/>
      <c r="Z7" s="12"/>
    </row>
    <row r="8" customFormat="false" ht="12" hidden="false" customHeight="true" outlineLevel="0" collapsed="false">
      <c r="A8" s="16"/>
      <c r="B8" s="16"/>
      <c r="C8" s="16"/>
      <c r="D8" s="16"/>
      <c r="E8" s="16" t="s">
        <v>11</v>
      </c>
      <c r="F8" s="16"/>
      <c r="G8" s="20" t="n">
        <f aca="false">'[3]Linked Data '!$C$49</f>
        <v>77</v>
      </c>
      <c r="H8" s="20"/>
      <c r="I8" s="20" t="n">
        <f aca="false">'[3]Linked Data '!$E$49</f>
        <v>72</v>
      </c>
      <c r="J8" s="20"/>
      <c r="K8" s="20" t="n">
        <f aca="false">'[3]Linked Data '!$G$49</f>
        <v>0</v>
      </c>
      <c r="L8" s="20"/>
      <c r="M8" s="20" t="n">
        <f aca="false">'[3]Linked Data '!$I$49</f>
        <v>0</v>
      </c>
      <c r="N8" s="20"/>
      <c r="O8" s="20" t="n">
        <f aca="false">SUM(G8:M8)</f>
        <v>149</v>
      </c>
      <c r="P8" s="21"/>
      <c r="Q8" s="22"/>
      <c r="R8" s="20" t="n">
        <f aca="false">'[3]Linked Data '!$M$49</f>
        <v>149</v>
      </c>
      <c r="S8" s="21"/>
      <c r="T8" s="20"/>
      <c r="U8" s="23" t="n">
        <f aca="false">R8-O8</f>
        <v>0</v>
      </c>
      <c r="V8" s="16"/>
      <c r="W8" s="20"/>
      <c r="X8" s="16"/>
      <c r="Y8" s="16"/>
      <c r="Z8" s="12"/>
    </row>
    <row r="9" customFormat="false" ht="12" hidden="false" customHeight="true" outlineLevel="0" collapsed="false">
      <c r="A9" s="16"/>
      <c r="B9" s="16"/>
      <c r="C9" s="16"/>
      <c r="D9" s="16"/>
      <c r="E9" s="16" t="s">
        <v>12</v>
      </c>
      <c r="F9" s="16"/>
      <c r="G9" s="20" t="n">
        <f aca="false">'[4]Linked Data '!$C$56</f>
        <v>107</v>
      </c>
      <c r="H9" s="20"/>
      <c r="I9" s="20" t="n">
        <f aca="false">'[4]Linked Data '!$E$56</f>
        <v>80</v>
      </c>
      <c r="J9" s="20"/>
      <c r="K9" s="20" t="n">
        <f aca="false">'[4]Linked Data '!$G$56</f>
        <v>0</v>
      </c>
      <c r="L9" s="20"/>
      <c r="M9" s="20" t="n">
        <f aca="false">'[4]Linked Data '!$I$56</f>
        <v>0</v>
      </c>
      <c r="N9" s="20"/>
      <c r="O9" s="20" t="n">
        <f aca="false">SUM(G9:M9)</f>
        <v>187</v>
      </c>
      <c r="P9" s="21"/>
      <c r="Q9" s="22"/>
      <c r="R9" s="20" t="n">
        <f aca="false">'[4]Linked Data '!$M$56</f>
        <v>0</v>
      </c>
      <c r="S9" s="21"/>
      <c r="T9" s="20"/>
      <c r="U9" s="23" t="n">
        <f aca="false">R9-O9</f>
        <v>-187</v>
      </c>
      <c r="V9" s="16"/>
      <c r="W9" s="20"/>
      <c r="X9" s="16"/>
      <c r="Y9" s="16"/>
      <c r="Z9" s="12"/>
    </row>
    <row r="10" customFormat="false" ht="12" hidden="false" customHeight="true" outlineLevel="0" collapsed="false">
      <c r="A10" s="16"/>
      <c r="B10" s="16"/>
      <c r="C10" s="16"/>
      <c r="D10" s="16"/>
      <c r="E10" s="16" t="s">
        <v>13</v>
      </c>
      <c r="F10" s="16"/>
      <c r="G10" s="22" t="n">
        <f aca="false">'[5]Linked Data'!$C$65</f>
        <v>667</v>
      </c>
      <c r="H10" s="22"/>
      <c r="I10" s="22" t="n">
        <f aca="false">'[5]Linked Data'!$E$65</f>
        <v>1026</v>
      </c>
      <c r="J10" s="20"/>
      <c r="K10" s="22" t="n">
        <f aca="false">'[5]Linked Data'!$G$65</f>
        <v>431</v>
      </c>
      <c r="L10" s="20"/>
      <c r="M10" s="22" t="n">
        <f aca="false">'[5]Linked Data'!$I$65</f>
        <v>0</v>
      </c>
      <c r="N10" s="20"/>
      <c r="O10" s="20" t="n">
        <f aca="false">SUM(G10:M10)</f>
        <v>2124</v>
      </c>
      <c r="P10" s="21"/>
      <c r="Q10" s="22"/>
      <c r="R10" s="22" t="n">
        <f aca="false">'[5]Linked Data'!$M$65</f>
        <v>2317</v>
      </c>
      <c r="S10" s="21"/>
      <c r="T10" s="20"/>
      <c r="U10" s="23" t="n">
        <f aca="false">R10-O10</f>
        <v>193</v>
      </c>
      <c r="V10" s="16"/>
      <c r="W10" s="20"/>
      <c r="X10" s="16"/>
      <c r="Y10" s="16"/>
      <c r="Z10" s="12"/>
    </row>
    <row r="11" customFormat="false" ht="12" hidden="false" customHeight="true" outlineLevel="0" collapsed="false">
      <c r="A11" s="16"/>
      <c r="B11" s="16"/>
      <c r="C11" s="16"/>
      <c r="D11" s="16"/>
      <c r="E11" s="16" t="s">
        <v>14</v>
      </c>
      <c r="F11" s="16"/>
      <c r="G11" s="20" t="n">
        <f aca="false">'[6]Linked Data'!$C$55</f>
        <v>410</v>
      </c>
      <c r="H11" s="20"/>
      <c r="I11" s="20" t="n">
        <f aca="false">'[6]Linked Data'!$E$55</f>
        <v>113</v>
      </c>
      <c r="J11" s="20"/>
      <c r="K11" s="20" t="n">
        <f aca="false">'[6]Linked Data'!$G$55</f>
        <v>0</v>
      </c>
      <c r="L11" s="20"/>
      <c r="M11" s="20" t="n">
        <f aca="false">'[6]Linked Data'!$I$55</f>
        <v>0</v>
      </c>
      <c r="N11" s="20"/>
      <c r="O11" s="20" t="n">
        <f aca="false">SUM(G11:I11)</f>
        <v>523</v>
      </c>
      <c r="P11" s="21"/>
      <c r="Q11" s="22"/>
      <c r="R11" s="20" t="n">
        <f aca="false">'[6]Linked Data'!$M$55</f>
        <v>509</v>
      </c>
      <c r="S11" s="21"/>
      <c r="T11" s="20"/>
      <c r="U11" s="24" t="n">
        <f aca="false">R11-O11</f>
        <v>-14</v>
      </c>
      <c r="V11" s="16"/>
      <c r="W11" s="20"/>
      <c r="X11" s="16"/>
      <c r="Y11" s="16"/>
      <c r="Z11" s="12"/>
    </row>
    <row r="12" customFormat="false" ht="12" hidden="false" customHeight="true" outlineLevel="0" collapsed="false">
      <c r="A12" s="25"/>
      <c r="B12" s="25"/>
      <c r="C12" s="25"/>
      <c r="D12" s="25"/>
      <c r="E12" s="26" t="s">
        <v>7</v>
      </c>
      <c r="F12" s="25"/>
      <c r="G12" s="27" t="n">
        <f aca="false">SUM(G7:G11)</f>
        <v>2012</v>
      </c>
      <c r="H12" s="28"/>
      <c r="I12" s="27" t="n">
        <f aca="false">SUM(I7:I11)</f>
        <v>1853</v>
      </c>
      <c r="J12" s="28"/>
      <c r="K12" s="27" t="n">
        <f aca="false">SUM(K7:K11)</f>
        <v>431</v>
      </c>
      <c r="L12" s="28"/>
      <c r="M12" s="27" t="n">
        <f aca="false">SUM(M7:M11)</f>
        <v>0</v>
      </c>
      <c r="N12" s="29"/>
      <c r="O12" s="27" t="n">
        <f aca="false">SUM(O7:O11)</f>
        <v>4296</v>
      </c>
      <c r="P12" s="30"/>
      <c r="Q12" s="28"/>
      <c r="R12" s="27" t="n">
        <f aca="false">SUM(R7:R11)</f>
        <v>4398</v>
      </c>
      <c r="S12" s="30"/>
      <c r="T12" s="29"/>
      <c r="U12" s="31" t="n">
        <f aca="false">SUM(U7:U11)</f>
        <v>102</v>
      </c>
      <c r="V12" s="25"/>
      <c r="W12" s="28"/>
      <c r="X12" s="25"/>
      <c r="Y12" s="25"/>
      <c r="Z12" s="12"/>
    </row>
    <row r="13" customFormat="false" ht="7.5" hidden="false" customHeight="true" outlineLevel="0" collapsed="false">
      <c r="A13" s="25"/>
      <c r="B13" s="25"/>
      <c r="C13" s="25"/>
      <c r="D13" s="25"/>
      <c r="E13" s="26"/>
      <c r="F13" s="25"/>
      <c r="G13" s="32"/>
      <c r="H13" s="32"/>
      <c r="I13" s="33"/>
      <c r="J13" s="33"/>
      <c r="K13" s="33"/>
      <c r="L13" s="33"/>
      <c r="M13" s="32"/>
      <c r="N13" s="34"/>
      <c r="O13" s="32"/>
      <c r="P13" s="32"/>
      <c r="Q13" s="32"/>
      <c r="R13" s="32"/>
      <c r="S13" s="32"/>
      <c r="T13" s="34"/>
      <c r="U13" s="32"/>
      <c r="V13" s="32"/>
      <c r="W13" s="32"/>
      <c r="X13" s="25"/>
      <c r="Y13" s="25"/>
      <c r="Z13" s="25"/>
    </row>
    <row r="14" customFormat="false" ht="27.75" hidden="false" customHeight="true" outlineLevel="0" collapsed="false"/>
    <row r="15" customFormat="false" ht="15" hidden="false" customHeight="false" outlineLevel="0" collapsed="false">
      <c r="B15" s="35" t="s">
        <v>15</v>
      </c>
      <c r="C15" s="36"/>
      <c r="F15" s="37" t="s">
        <v>16</v>
      </c>
      <c r="K15" s="38" t="s">
        <v>17</v>
      </c>
      <c r="N15" s="18"/>
      <c r="O15" s="18"/>
      <c r="P15" s="39"/>
      <c r="Q15" s="39"/>
      <c r="R15" s="40" t="s">
        <v>18</v>
      </c>
      <c r="W15" s="41" t="s">
        <v>19</v>
      </c>
    </row>
    <row r="16" customFormat="false" ht="6" hidden="false" customHeight="true" outlineLevel="0" collapsed="false">
      <c r="A16" s="42"/>
      <c r="B16" s="36"/>
      <c r="C16" s="36"/>
      <c r="D16" s="36"/>
      <c r="E16" s="36"/>
      <c r="F16" s="43"/>
      <c r="G16" s="44"/>
      <c r="H16" s="45"/>
      <c r="I16" s="46"/>
      <c r="J16" s="46"/>
      <c r="K16" s="46"/>
      <c r="L16" s="46"/>
      <c r="M16" s="42"/>
      <c r="N16" s="43"/>
      <c r="O16" s="43"/>
      <c r="P16" s="45"/>
      <c r="Q16" s="45"/>
      <c r="R16" s="47"/>
      <c r="S16" s="45"/>
      <c r="T16" s="48"/>
      <c r="U16" s="49"/>
      <c r="V16" s="49"/>
      <c r="W16" s="49"/>
      <c r="X16" s="42"/>
      <c r="Y16" s="42"/>
      <c r="Z16" s="42"/>
    </row>
    <row r="17" customFormat="false" ht="12.75" hidden="false" customHeight="true" outlineLevel="0" collapsed="false">
      <c r="B17" s="50"/>
      <c r="C17" s="50"/>
      <c r="D17" s="50"/>
      <c r="E17" s="50"/>
      <c r="G17" s="51"/>
      <c r="H17" s="45"/>
      <c r="I17" s="52"/>
      <c r="J17" s="52"/>
      <c r="K17" s="52"/>
      <c r="L17" s="52"/>
      <c r="N17" s="51"/>
      <c r="O17" s="51"/>
      <c r="P17" s="51"/>
      <c r="Q17" s="51"/>
      <c r="R17" s="0"/>
      <c r="S17" s="51"/>
      <c r="T17" s="53"/>
      <c r="U17" s="50"/>
      <c r="V17" s="50"/>
      <c r="W17" s="50"/>
    </row>
    <row r="18" customFormat="false" ht="7.5" hidden="false" customHeight="true" outlineLevel="0" collapsed="false">
      <c r="B18" s="50"/>
      <c r="C18" s="50"/>
      <c r="D18" s="50"/>
      <c r="E18" s="50"/>
      <c r="G18" s="51"/>
      <c r="H18" s="45"/>
      <c r="I18" s="52"/>
      <c r="J18" s="52"/>
      <c r="K18" s="52"/>
      <c r="L18" s="52"/>
      <c r="N18" s="51"/>
      <c r="O18" s="51"/>
      <c r="P18" s="51"/>
      <c r="Q18" s="51"/>
      <c r="R18" s="0"/>
      <c r="S18" s="51"/>
      <c r="T18" s="45"/>
      <c r="U18" s="50"/>
      <c r="V18" s="50"/>
      <c r="W18" s="50"/>
    </row>
    <row r="19" customFormat="false" ht="14.25" hidden="false" customHeight="false" outlineLevel="0" collapsed="false">
      <c r="G19" s="18"/>
      <c r="H19" s="45"/>
      <c r="N19" s="18"/>
      <c r="O19" s="18"/>
      <c r="P19" s="18"/>
      <c r="Q19" s="18"/>
      <c r="S19" s="18"/>
      <c r="T19" s="45"/>
      <c r="U19" s="54"/>
      <c r="V19" s="54"/>
      <c r="W19" s="54"/>
    </row>
    <row r="20" customFormat="false" ht="14.1" hidden="false" customHeight="true" outlineLevel="0" collapsed="false">
      <c r="G20" s="18"/>
      <c r="H20" s="45"/>
      <c r="N20" s="18"/>
      <c r="O20" s="18"/>
      <c r="P20" s="18"/>
      <c r="Q20" s="18"/>
      <c r="S20" s="18"/>
      <c r="T20" s="45"/>
      <c r="U20" s="55"/>
      <c r="V20" s="55"/>
      <c r="W20" s="55"/>
    </row>
    <row r="21" customFormat="false" ht="14.1" hidden="false" customHeight="true" outlineLevel="0" collapsed="false">
      <c r="G21" s="18"/>
      <c r="H21" s="45"/>
      <c r="N21" s="18"/>
      <c r="O21" s="18"/>
      <c r="P21" s="18"/>
      <c r="Q21" s="18"/>
      <c r="S21" s="18"/>
      <c r="T21" s="45"/>
      <c r="U21" s="55"/>
      <c r="V21" s="55"/>
      <c r="W21" s="55"/>
    </row>
    <row r="22" customFormat="false" ht="14.1" hidden="false" customHeight="true" outlineLevel="0" collapsed="false">
      <c r="G22" s="18"/>
      <c r="H22" s="45"/>
      <c r="N22" s="18"/>
      <c r="O22" s="18"/>
      <c r="P22" s="18"/>
      <c r="Q22" s="18"/>
      <c r="S22" s="18"/>
      <c r="T22" s="45"/>
      <c r="U22" s="55"/>
      <c r="V22" s="55"/>
      <c r="W22" s="55"/>
    </row>
    <row r="23" customFormat="false" ht="14.1" hidden="false" customHeight="true" outlineLevel="0" collapsed="false">
      <c r="G23" s="18"/>
      <c r="H23" s="45"/>
      <c r="N23" s="18"/>
      <c r="O23" s="18"/>
      <c r="P23" s="18"/>
      <c r="Q23" s="18"/>
      <c r="S23" s="18"/>
      <c r="T23" s="45"/>
      <c r="U23" s="0"/>
      <c r="V23" s="0"/>
      <c r="W23" s="0"/>
    </row>
    <row r="24" customFormat="false" ht="14.1" hidden="false" customHeight="true" outlineLevel="0" collapsed="false">
      <c r="G24" s="18"/>
      <c r="H24" s="45"/>
      <c r="N24" s="18"/>
      <c r="O24" s="18"/>
      <c r="P24" s="18"/>
      <c r="Q24" s="18"/>
      <c r="S24" s="18"/>
      <c r="T24" s="45"/>
      <c r="U24" s="0"/>
      <c r="V24" s="0"/>
      <c r="W24" s="0"/>
    </row>
    <row r="25" customFormat="false" ht="71.25" hidden="false" customHeight="true" outlineLevel="0" collapsed="false">
      <c r="G25" s="18"/>
      <c r="H25" s="45"/>
      <c r="N25" s="18"/>
      <c r="O25" s="18"/>
      <c r="P25" s="18"/>
      <c r="Q25" s="18"/>
      <c r="S25" s="18"/>
      <c r="T25" s="45"/>
      <c r="U25" s="55"/>
      <c r="V25" s="55"/>
      <c r="W25" s="55"/>
    </row>
    <row r="26" customFormat="false" ht="44.25" hidden="false" customHeight="true" outlineLevel="0" collapsed="false">
      <c r="G26" s="18"/>
      <c r="H26" s="45"/>
      <c r="N26" s="18"/>
      <c r="O26" s="18"/>
      <c r="P26" s="18"/>
      <c r="Q26" s="18"/>
      <c r="S26" s="18"/>
      <c r="T26" s="45"/>
      <c r="U26" s="55"/>
      <c r="V26" s="55"/>
      <c r="W26" s="55"/>
    </row>
    <row r="27" customFormat="false" ht="10.5" hidden="false" customHeight="true" outlineLevel="0" collapsed="false">
      <c r="G27" s="18"/>
      <c r="H27" s="45"/>
      <c r="N27" s="18"/>
      <c r="O27" s="18"/>
      <c r="P27" s="18"/>
      <c r="Q27" s="18"/>
      <c r="S27" s="18"/>
      <c r="T27" s="45"/>
    </row>
    <row r="28" customFormat="false" ht="6.75" hidden="false" customHeight="true" outlineLevel="0" collapsed="false">
      <c r="G28" s="18"/>
      <c r="H28" s="45"/>
      <c r="N28" s="18"/>
      <c r="O28" s="18"/>
      <c r="P28" s="18"/>
      <c r="Q28" s="18"/>
      <c r="S28" s="18"/>
      <c r="T28" s="45"/>
    </row>
    <row r="29" customFormat="false" ht="12.75" hidden="false" customHeight="true" outlineLevel="0" collapsed="false">
      <c r="C29" s="50"/>
      <c r="D29" s="50"/>
      <c r="G29" s="51"/>
      <c r="H29" s="45"/>
      <c r="I29" s="50"/>
      <c r="J29" s="50"/>
      <c r="K29" s="50"/>
      <c r="L29" s="50"/>
      <c r="M29" s="51"/>
      <c r="N29" s="51"/>
      <c r="O29" s="56"/>
      <c r="P29" s="0"/>
      <c r="Q29" s="0"/>
      <c r="R29" s="0"/>
      <c r="S29" s="51"/>
      <c r="T29" s="45"/>
      <c r="U29" s="0"/>
      <c r="V29" s="0"/>
      <c r="W29" s="0"/>
    </row>
    <row r="30" customFormat="false" ht="14.1" hidden="false" customHeight="true" outlineLevel="0" collapsed="false">
      <c r="G30" s="18"/>
      <c r="H30" s="45"/>
      <c r="N30" s="18"/>
      <c r="O30" s="18"/>
      <c r="P30" s="18"/>
      <c r="Q30" s="18"/>
      <c r="S30" s="18"/>
      <c r="T30" s="53"/>
      <c r="U30" s="50"/>
      <c r="V30" s="50"/>
      <c r="W30" s="50"/>
    </row>
    <row r="31" customFormat="false" ht="5.25" hidden="false" customHeight="true" outlineLevel="0" collapsed="false">
      <c r="G31" s="18"/>
      <c r="H31" s="45"/>
      <c r="N31" s="18"/>
      <c r="O31" s="18"/>
      <c r="P31" s="18"/>
      <c r="Q31" s="18"/>
      <c r="S31" s="18"/>
      <c r="T31" s="45"/>
      <c r="U31" s="50"/>
      <c r="V31" s="50"/>
      <c r="W31" s="50"/>
    </row>
    <row r="32" customFormat="false" ht="14.1" hidden="false" customHeight="true" outlineLevel="0" collapsed="false">
      <c r="G32" s="18"/>
      <c r="H32" s="45"/>
      <c r="N32" s="18"/>
      <c r="O32" s="18"/>
      <c r="P32" s="18"/>
      <c r="Q32" s="18"/>
      <c r="S32" s="18"/>
      <c r="T32" s="45"/>
      <c r="U32" s="54"/>
      <c r="V32" s="54"/>
      <c r="W32" s="54"/>
    </row>
    <row r="33" customFormat="false" ht="12.95" hidden="false" customHeight="true" outlineLevel="0" collapsed="false">
      <c r="D33" s="0" t="n">
        <v>256</v>
      </c>
      <c r="G33" s="18"/>
      <c r="H33" s="45"/>
      <c r="N33" s="18"/>
      <c r="O33" s="18"/>
      <c r="P33" s="18"/>
      <c r="Q33" s="18"/>
      <c r="S33" s="18"/>
      <c r="T33" s="45"/>
      <c r="U33" s="55"/>
      <c r="V33" s="55"/>
      <c r="W33" s="55"/>
    </row>
    <row r="34" customFormat="false" ht="12.95" hidden="false" customHeight="true" outlineLevel="0" collapsed="false">
      <c r="G34" s="18"/>
      <c r="H34" s="45"/>
      <c r="N34" s="18"/>
      <c r="O34" s="18"/>
      <c r="P34" s="18"/>
      <c r="Q34" s="18"/>
      <c r="S34" s="18"/>
      <c r="T34" s="45"/>
      <c r="U34" s="55"/>
      <c r="V34" s="55"/>
      <c r="W34" s="55"/>
    </row>
    <row r="35" customFormat="false" ht="12.95" hidden="false" customHeight="true" outlineLevel="0" collapsed="false">
      <c r="G35" s="18"/>
      <c r="H35" s="45"/>
      <c r="N35" s="18"/>
      <c r="O35" s="18"/>
      <c r="P35" s="18"/>
      <c r="Q35" s="18"/>
      <c r="S35" s="18"/>
      <c r="T35" s="45"/>
      <c r="U35" s="55"/>
      <c r="V35" s="55"/>
      <c r="W35" s="55"/>
    </row>
    <row r="36" customFormat="false" ht="72.75" hidden="false" customHeight="true" outlineLevel="0" collapsed="false">
      <c r="G36" s="18"/>
      <c r="H36" s="45"/>
      <c r="N36" s="18"/>
      <c r="O36" s="18"/>
      <c r="P36" s="18"/>
      <c r="Q36" s="18"/>
      <c r="S36" s="18"/>
      <c r="T36" s="45"/>
      <c r="U36" s="0"/>
      <c r="V36" s="0"/>
      <c r="W36" s="0"/>
    </row>
    <row r="37" customFormat="false" ht="30" hidden="false" customHeight="true" outlineLevel="0" collapsed="false">
      <c r="G37" s="18"/>
      <c r="H37" s="45"/>
      <c r="N37" s="18"/>
      <c r="O37" s="18"/>
      <c r="P37" s="18"/>
      <c r="Q37" s="18"/>
      <c r="S37" s="18"/>
      <c r="T37" s="45"/>
      <c r="U37" s="0"/>
      <c r="V37" s="0"/>
      <c r="W37" s="0"/>
    </row>
    <row r="38" customFormat="false" ht="12.95" hidden="false" customHeight="true" outlineLevel="0" collapsed="false">
      <c r="G38" s="18"/>
      <c r="H38" s="45"/>
      <c r="N38" s="18"/>
      <c r="O38" s="18"/>
      <c r="P38" s="18"/>
      <c r="Q38" s="18"/>
      <c r="S38" s="18"/>
      <c r="T38" s="45"/>
      <c r="U38" s="55"/>
      <c r="V38" s="55"/>
      <c r="W38" s="55"/>
    </row>
    <row r="39" customFormat="false" ht="10.5" hidden="false" customHeight="true" outlineLevel="0" collapsed="false">
      <c r="G39" s="18"/>
      <c r="H39" s="45"/>
      <c r="N39" s="18"/>
      <c r="O39" s="18"/>
      <c r="P39" s="18"/>
      <c r="Q39" s="18"/>
      <c r="S39" s="18"/>
      <c r="T39" s="45"/>
      <c r="U39" s="55"/>
      <c r="V39" s="55"/>
      <c r="W39" s="55"/>
    </row>
    <row r="40" customFormat="false" ht="12.95" hidden="false" customHeight="true" outlineLevel="0" collapsed="false">
      <c r="G40" s="18"/>
      <c r="H40" s="45"/>
      <c r="N40" s="18"/>
      <c r="O40" s="18"/>
      <c r="P40" s="18"/>
      <c r="Q40" s="18"/>
      <c r="S40" s="18"/>
      <c r="T40" s="45"/>
      <c r="U40" s="55"/>
      <c r="V40" s="55"/>
      <c r="W40" s="55"/>
    </row>
    <row r="41" customFormat="false" ht="12.75" hidden="false" customHeight="true" outlineLevel="0" collapsed="false">
      <c r="G41" s="18"/>
      <c r="H41" s="45"/>
      <c r="I41" s="54"/>
      <c r="J41" s="54"/>
      <c r="K41" s="54"/>
      <c r="L41" s="54"/>
      <c r="M41" s="0"/>
      <c r="N41" s="18"/>
      <c r="O41" s="18"/>
      <c r="P41" s="18"/>
      <c r="Q41" s="18"/>
      <c r="S41" s="18"/>
      <c r="T41" s="45"/>
    </row>
    <row r="42" customFormat="false" ht="12.95" hidden="false" customHeight="true" outlineLevel="0" collapsed="false">
      <c r="C42" s="55"/>
      <c r="G42" s="18"/>
      <c r="H42" s="45"/>
      <c r="I42" s="0"/>
      <c r="J42" s="0"/>
      <c r="K42" s="0"/>
      <c r="L42" s="0"/>
      <c r="M42" s="55"/>
      <c r="N42" s="18"/>
      <c r="O42" s="18"/>
      <c r="P42" s="18"/>
      <c r="Q42" s="18"/>
      <c r="S42" s="18"/>
      <c r="T42" s="45"/>
    </row>
    <row r="43" customFormat="false" ht="12.95" hidden="false" customHeight="true" outlineLevel="0" collapsed="false">
      <c r="C43" s="55"/>
      <c r="G43" s="18"/>
      <c r="H43" s="45"/>
      <c r="I43" s="0"/>
      <c r="J43" s="0"/>
      <c r="K43" s="0"/>
      <c r="L43" s="0"/>
      <c r="M43" s="55"/>
      <c r="N43" s="18"/>
      <c r="O43" s="18"/>
      <c r="P43" s="18"/>
      <c r="Q43" s="18"/>
      <c r="R43" s="18"/>
      <c r="S43" s="18"/>
      <c r="T43" s="45"/>
    </row>
    <row r="44" customFormat="false" ht="12.95" hidden="false" customHeight="true" outlineLevel="0" collapsed="false">
      <c r="C44" s="55"/>
      <c r="G44" s="18"/>
      <c r="H44" s="45"/>
      <c r="I44" s="0"/>
      <c r="J44" s="0"/>
      <c r="K44" s="0"/>
      <c r="L44" s="0"/>
      <c r="M44" s="55"/>
      <c r="N44" s="18"/>
      <c r="O44" s="18"/>
      <c r="P44" s="18"/>
      <c r="Q44" s="18"/>
      <c r="R44" s="18"/>
      <c r="S44" s="18"/>
      <c r="T44" s="45"/>
    </row>
    <row r="45" customFormat="false" ht="14.1" hidden="false" customHeight="true" outlineLevel="0" collapsed="false">
      <c r="G45" s="18"/>
      <c r="H45" s="45"/>
      <c r="I45" s="0"/>
      <c r="J45" s="0"/>
      <c r="K45" s="0"/>
      <c r="L45" s="0"/>
      <c r="M45" s="0"/>
      <c r="N45" s="18"/>
      <c r="O45" s="18"/>
      <c r="P45" s="18"/>
      <c r="Q45" s="18"/>
      <c r="R45" s="18"/>
      <c r="S45" s="18"/>
      <c r="T45" s="45"/>
    </row>
    <row r="46" customFormat="false" ht="14.1" hidden="false" customHeight="true" outlineLevel="0" collapsed="false">
      <c r="G46" s="18"/>
      <c r="H46" s="45"/>
      <c r="I46" s="54"/>
      <c r="J46" s="54"/>
      <c r="K46" s="54"/>
      <c r="L46" s="54"/>
      <c r="M46" s="0"/>
      <c r="N46" s="18"/>
      <c r="O46" s="18"/>
      <c r="P46" s="18"/>
      <c r="Q46" s="18"/>
      <c r="R46" s="18"/>
      <c r="S46" s="18"/>
      <c r="T46" s="45"/>
    </row>
    <row r="47" customFormat="false" ht="12.95" hidden="false" customHeight="true" outlineLevel="0" collapsed="false">
      <c r="C47" s="55"/>
      <c r="G47" s="18"/>
      <c r="H47" s="45"/>
      <c r="I47" s="0"/>
      <c r="J47" s="0"/>
      <c r="K47" s="0"/>
      <c r="L47" s="0"/>
      <c r="M47" s="55"/>
      <c r="N47" s="18"/>
      <c r="O47" s="18"/>
      <c r="P47" s="18"/>
      <c r="Q47" s="18"/>
      <c r="R47" s="18"/>
      <c r="S47" s="18"/>
      <c r="T47" s="45"/>
    </row>
    <row r="48" customFormat="false" ht="12.95" hidden="false" customHeight="true" outlineLevel="0" collapsed="false">
      <c r="C48" s="55"/>
      <c r="G48" s="18"/>
      <c r="H48" s="45"/>
      <c r="I48" s="0"/>
      <c r="J48" s="0"/>
      <c r="K48" s="0"/>
      <c r="L48" s="0"/>
      <c r="M48" s="55"/>
      <c r="N48" s="18"/>
      <c r="O48" s="18"/>
      <c r="P48" s="18"/>
      <c r="Q48" s="18"/>
      <c r="R48" s="18"/>
      <c r="S48" s="18"/>
      <c r="T48" s="45"/>
    </row>
    <row r="49" customFormat="false" ht="12.75" hidden="false" customHeight="false" outlineLevel="0" collapsed="false">
      <c r="O49" s="18"/>
      <c r="P49" s="18"/>
      <c r="Q49" s="18"/>
      <c r="R49" s="18"/>
    </row>
    <row r="50" customFormat="false" ht="12.75" hidden="false" customHeight="false" outlineLevel="0" collapsed="false">
      <c r="C50" s="57"/>
      <c r="O50" s="18"/>
      <c r="P50" s="18"/>
      <c r="Q50" s="18"/>
      <c r="R50" s="18"/>
    </row>
    <row r="51" customFormat="false" ht="12.75" hidden="false" customHeight="false" outlineLevel="0" collapsed="false">
      <c r="C51" s="58"/>
      <c r="O51" s="18"/>
      <c r="P51" s="18"/>
      <c r="Q51" s="18"/>
      <c r="R51" s="18"/>
    </row>
    <row r="52" customFormat="false" ht="12.75" hidden="false" customHeight="false" outlineLevel="0" collapsed="false">
      <c r="O52" s="18"/>
      <c r="P52" s="18"/>
      <c r="Q52" s="18"/>
      <c r="R52" s="18"/>
    </row>
    <row r="53" customFormat="false" ht="12.75" hidden="false" customHeight="false" outlineLevel="0" collapsed="false">
      <c r="O53" s="18"/>
      <c r="P53" s="18"/>
      <c r="Q53" s="18"/>
      <c r="R53" s="18"/>
    </row>
    <row r="54" customFormat="false" ht="12.75" hidden="false" customHeight="false" outlineLevel="0" collapsed="false">
      <c r="O54" s="18"/>
      <c r="P54" s="18"/>
      <c r="Q54" s="18"/>
      <c r="R54" s="18"/>
    </row>
    <row r="55" customFormat="false" ht="12.75" hidden="false" customHeight="false" outlineLevel="0" collapsed="false">
      <c r="O55" s="18"/>
      <c r="P55" s="18"/>
      <c r="Q55" s="18"/>
      <c r="R55" s="18"/>
    </row>
  </sheetData>
  <mergeCells count="3">
    <mergeCell ref="A1:C1"/>
    <mergeCell ref="X1:Y1"/>
    <mergeCell ref="K5:M5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&amp;C19&amp;R&amp;6&amp;D  - 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false" showOutlineSymbols="true" defaultGridColor="true" view="normal" topLeftCell="A18" colorId="64" zoomScale="75" zoomScaleNormal="75" zoomScalePageLayoutView="100" workbookViewId="0">
      <selection pane="topLeft" activeCell="H42" activeCellId="0" sqref="H42"/>
    </sheetView>
  </sheetViews>
  <sheetFormatPr defaultColWidth="11.41796875" defaultRowHeight="12.75" customHeight="true" zeroHeight="false" outlineLevelRow="0" outlineLevelCol="0"/>
  <cols>
    <col collapsed="false" customWidth="true" hidden="false" outlineLevel="0" max="1" min="1" style="59" width="9.99"/>
    <col collapsed="false" customWidth="true" hidden="false" outlineLevel="0" max="2" min="2" style="59" width="12.14"/>
    <col collapsed="false" customWidth="true" hidden="false" outlineLevel="0" max="4" min="3" style="59" width="13.41"/>
    <col collapsed="false" customWidth="true" hidden="false" outlineLevel="0" max="5" min="5" style="59" width="10.85"/>
    <col collapsed="false" customWidth="true" hidden="false" outlineLevel="0" max="8" min="6" style="59" width="11.56"/>
    <col collapsed="false" customWidth="true" hidden="false" outlineLevel="0" max="9" min="9" style="59" width="13.7"/>
    <col collapsed="false" customWidth="true" hidden="false" outlineLevel="0" max="10" min="10" style="59" width="13.14"/>
    <col collapsed="false" customWidth="true" hidden="false" outlineLevel="0" max="11" min="11" style="59" width="10.71"/>
    <col collapsed="false" customWidth="true" hidden="false" outlineLevel="0" max="12" min="12" style="59" width="11.56"/>
    <col collapsed="false" customWidth="true" hidden="false" outlineLevel="0" max="15" min="13" style="59" width="13.14"/>
    <col collapsed="false" customWidth="true" hidden="false" outlineLevel="0" max="16" min="16" style="59" width="8.7"/>
    <col collapsed="false" customWidth="true" hidden="false" outlineLevel="0" max="18" min="17" style="59" width="15.7"/>
    <col collapsed="false" customWidth="true" hidden="false" outlineLevel="0" max="19" min="19" style="59" width="7.42"/>
    <col collapsed="false" customWidth="true" hidden="false" outlineLevel="0" max="20" min="20" style="59" width="14.56"/>
    <col collapsed="false" customWidth="true" hidden="false" outlineLevel="0" max="21" min="21" style="59" width="12.28"/>
    <col collapsed="false" customWidth="true" hidden="false" outlineLevel="0" max="22" min="22" style="59" width="7.42"/>
    <col collapsed="false" customWidth="false" hidden="false" outlineLevel="0" max="257" min="23" style="59" width="11.42"/>
  </cols>
  <sheetData>
    <row r="1" customFormat="false" ht="27" hidden="false" customHeight="true" outlineLevel="0" collapsed="false">
      <c r="A1" s="60" t="s">
        <v>20</v>
      </c>
      <c r="J1" s="61"/>
      <c r="K1" s="61"/>
    </row>
    <row r="2" customFormat="false" ht="21.75" hidden="false" customHeight="true" outlineLevel="0" collapsed="false">
      <c r="A2" s="62" t="s">
        <v>21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4"/>
      <c r="M2" s="64"/>
      <c r="N2" s="64"/>
      <c r="O2" s="64"/>
      <c r="P2" s="64"/>
      <c r="Q2" s="64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4.25" hidden="false" customHeight="true" outlineLevel="0" collapsed="false">
      <c r="A3" s="65"/>
      <c r="B3" s="66" t="s">
        <v>10</v>
      </c>
      <c r="C3" s="66"/>
      <c r="D3" s="67"/>
      <c r="E3" s="66" t="s">
        <v>11</v>
      </c>
      <c r="F3" s="66"/>
      <c r="G3" s="67"/>
      <c r="H3" s="67"/>
      <c r="I3" s="67"/>
      <c r="J3" s="67"/>
      <c r="K3" s="66" t="s">
        <v>12</v>
      </c>
      <c r="L3" s="66"/>
      <c r="M3" s="65"/>
      <c r="N3" s="65"/>
      <c r="O3" s="65"/>
      <c r="P3" s="65"/>
      <c r="Q3" s="66" t="s">
        <v>22</v>
      </c>
      <c r="R3" s="66"/>
      <c r="S3" s="67"/>
      <c r="T3" s="66" t="s">
        <v>14</v>
      </c>
      <c r="U3" s="66"/>
      <c r="V3" s="67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  <c r="IC3" s="65"/>
      <c r="ID3" s="65"/>
      <c r="IE3" s="65"/>
      <c r="IF3" s="65"/>
      <c r="IG3" s="65"/>
      <c r="IH3" s="65"/>
      <c r="II3" s="65"/>
      <c r="IJ3" s="65"/>
      <c r="IK3" s="65"/>
      <c r="IL3" s="65"/>
      <c r="IM3" s="65"/>
      <c r="IN3" s="65"/>
      <c r="IO3" s="65"/>
      <c r="IP3" s="65"/>
      <c r="IQ3" s="65"/>
      <c r="IR3" s="65"/>
      <c r="IS3" s="65"/>
      <c r="IT3" s="65"/>
      <c r="IU3" s="65"/>
      <c r="IV3" s="65"/>
      <c r="IW3" s="65"/>
    </row>
    <row r="4" customFormat="false" ht="12" hidden="false" customHeight="true" outlineLevel="0" collapsed="false">
      <c r="A4" s="65"/>
      <c r="B4" s="63" t="s">
        <v>23</v>
      </c>
      <c r="C4" s="63" t="s">
        <v>24</v>
      </c>
      <c r="D4" s="63"/>
      <c r="E4" s="63" t="s">
        <v>23</v>
      </c>
      <c r="F4" s="63" t="s">
        <v>24</v>
      </c>
      <c r="G4" s="63"/>
      <c r="H4" s="63"/>
      <c r="I4" s="63"/>
      <c r="J4" s="63"/>
      <c r="K4" s="63" t="s">
        <v>23</v>
      </c>
      <c r="L4" s="63" t="s">
        <v>24</v>
      </c>
      <c r="M4" s="63"/>
      <c r="N4" s="63"/>
      <c r="O4" s="63"/>
      <c r="P4" s="63"/>
      <c r="Q4" s="63" t="s">
        <v>23</v>
      </c>
      <c r="R4" s="63" t="s">
        <v>24</v>
      </c>
      <c r="S4" s="65"/>
      <c r="T4" s="63" t="s">
        <v>23</v>
      </c>
      <c r="U4" s="63" t="s">
        <v>24</v>
      </c>
      <c r="V4" s="63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</row>
    <row r="5" customFormat="false" ht="12" hidden="false" customHeight="true" outlineLevel="0" collapsed="false">
      <c r="A5" s="68" t="s">
        <v>25</v>
      </c>
      <c r="B5" s="69" t="n">
        <v>12</v>
      </c>
      <c r="C5" s="69" t="n">
        <v>9</v>
      </c>
      <c r="D5" s="65"/>
      <c r="E5" s="69" t="n">
        <v>0</v>
      </c>
      <c r="F5" s="69" t="n">
        <v>0</v>
      </c>
      <c r="G5" s="69"/>
      <c r="H5" s="69"/>
      <c r="I5" s="69"/>
      <c r="J5" s="69"/>
      <c r="K5" s="69" t="n">
        <v>0</v>
      </c>
      <c r="L5" s="69" t="n">
        <v>0</v>
      </c>
      <c r="M5" s="69"/>
      <c r="N5" s="69"/>
      <c r="O5" s="69"/>
      <c r="P5" s="69"/>
      <c r="Q5" s="69" t="n">
        <v>74</v>
      </c>
      <c r="R5" s="69" t="n">
        <v>32</v>
      </c>
      <c r="S5" s="65"/>
      <c r="T5" s="64"/>
      <c r="U5" s="69"/>
      <c r="V5" s="69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</row>
    <row r="6" customFormat="false" ht="12" hidden="false" customHeight="true" outlineLevel="0" collapsed="false">
      <c r="A6" s="68" t="s">
        <v>26</v>
      </c>
      <c r="B6" s="69" t="n">
        <v>20</v>
      </c>
      <c r="C6" s="69" t="n">
        <v>18</v>
      </c>
      <c r="D6" s="65"/>
      <c r="E6" s="69" t="n">
        <v>3</v>
      </c>
      <c r="F6" s="69" t="n">
        <v>0</v>
      </c>
      <c r="G6" s="69"/>
      <c r="H6" s="69"/>
      <c r="I6" s="69"/>
      <c r="J6" s="69"/>
      <c r="K6" s="69" t="n">
        <v>0</v>
      </c>
      <c r="L6" s="69" t="n">
        <v>0</v>
      </c>
      <c r="M6" s="69"/>
      <c r="N6" s="69"/>
      <c r="O6" s="69"/>
      <c r="P6" s="69"/>
      <c r="Q6" s="69" t="n">
        <v>31</v>
      </c>
      <c r="R6" s="69" t="n">
        <v>20</v>
      </c>
      <c r="S6" s="65"/>
      <c r="T6" s="65"/>
      <c r="U6" s="69"/>
      <c r="V6" s="69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  <c r="IW6" s="65"/>
    </row>
    <row r="7" customFormat="false" ht="12" hidden="false" customHeight="true" outlineLevel="0" collapsed="false">
      <c r="A7" s="68" t="s">
        <v>27</v>
      </c>
      <c r="B7" s="69" t="n">
        <v>32</v>
      </c>
      <c r="C7" s="69" t="n">
        <v>33</v>
      </c>
      <c r="D7" s="65"/>
      <c r="E7" s="69" t="n">
        <v>15</v>
      </c>
      <c r="F7" s="69" t="n">
        <v>3</v>
      </c>
      <c r="G7" s="69"/>
      <c r="H7" s="69"/>
      <c r="I7" s="69"/>
      <c r="J7" s="69"/>
      <c r="K7" s="69" t="n">
        <v>0</v>
      </c>
      <c r="L7" s="69" t="n">
        <v>0</v>
      </c>
      <c r="M7" s="69"/>
      <c r="N7" s="69"/>
      <c r="O7" s="69"/>
      <c r="P7" s="69"/>
      <c r="Q7" s="69" t="n">
        <v>45</v>
      </c>
      <c r="R7" s="69" t="n">
        <v>31</v>
      </c>
      <c r="S7" s="70"/>
      <c r="T7" s="65"/>
      <c r="U7" s="69"/>
      <c r="V7" s="69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  <c r="IW7" s="65"/>
    </row>
    <row r="8" customFormat="false" ht="12" hidden="false" customHeight="true" outlineLevel="0" collapsed="false">
      <c r="A8" s="68" t="s">
        <v>28</v>
      </c>
      <c r="B8" s="69"/>
      <c r="C8" s="69"/>
      <c r="D8" s="65"/>
      <c r="E8" s="69"/>
      <c r="F8" s="69"/>
      <c r="G8" s="69"/>
      <c r="H8" s="69"/>
      <c r="I8" s="69"/>
      <c r="J8" s="71"/>
      <c r="K8" s="69"/>
      <c r="L8" s="69"/>
      <c r="M8" s="71"/>
      <c r="N8" s="71"/>
      <c r="O8" s="71"/>
      <c r="P8" s="71"/>
      <c r="Q8" s="69"/>
      <c r="R8" s="69"/>
      <c r="S8" s="69"/>
      <c r="T8" s="65"/>
      <c r="U8" s="69"/>
      <c r="V8" s="69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  <c r="IW8" s="65"/>
    </row>
    <row r="9" customFormat="false" ht="12" hidden="false" customHeight="true" outlineLevel="0" collapsed="false">
      <c r="A9" s="68" t="s">
        <v>29</v>
      </c>
      <c r="B9" s="69"/>
      <c r="C9" s="69"/>
      <c r="D9" s="65"/>
      <c r="E9" s="69"/>
      <c r="F9" s="69"/>
      <c r="G9" s="69"/>
      <c r="H9" s="69"/>
      <c r="I9" s="69"/>
      <c r="J9" s="71"/>
      <c r="K9" s="69"/>
      <c r="L9" s="69"/>
      <c r="M9" s="71"/>
      <c r="N9" s="71"/>
      <c r="O9" s="71"/>
      <c r="P9" s="71"/>
      <c r="Q9" s="69"/>
      <c r="R9" s="69"/>
      <c r="S9" s="69"/>
      <c r="T9" s="65"/>
      <c r="U9" s="69"/>
      <c r="V9" s="69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</row>
    <row r="10" customFormat="false" ht="12" hidden="false" customHeight="true" outlineLevel="0" collapsed="false">
      <c r="A10" s="68" t="s">
        <v>30</v>
      </c>
      <c r="B10" s="69"/>
      <c r="C10" s="69"/>
      <c r="D10" s="65"/>
      <c r="E10" s="69"/>
      <c r="F10" s="69"/>
      <c r="G10" s="69"/>
      <c r="H10" s="69"/>
      <c r="I10" s="69"/>
      <c r="J10" s="71"/>
      <c r="K10" s="69"/>
      <c r="L10" s="69"/>
      <c r="M10" s="71"/>
      <c r="N10" s="71"/>
      <c r="O10" s="71"/>
      <c r="P10" s="71"/>
      <c r="Q10" s="69"/>
      <c r="R10" s="69"/>
      <c r="S10" s="69"/>
      <c r="T10" s="65"/>
      <c r="U10" s="69"/>
      <c r="V10" s="69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  <c r="IW10" s="65"/>
    </row>
    <row r="11" customFormat="false" ht="12" hidden="false" customHeight="true" outlineLevel="0" collapsed="false">
      <c r="A11" s="68" t="s">
        <v>31</v>
      </c>
      <c r="B11" s="69"/>
      <c r="C11" s="69"/>
      <c r="D11" s="65"/>
      <c r="E11" s="69"/>
      <c r="F11" s="69"/>
      <c r="G11" s="69"/>
      <c r="H11" s="69"/>
      <c r="I11" s="69"/>
      <c r="J11" s="71"/>
      <c r="K11" s="69"/>
      <c r="L11" s="69"/>
      <c r="M11" s="71"/>
      <c r="N11" s="71"/>
      <c r="O11" s="71"/>
      <c r="P11" s="71"/>
      <c r="Q11" s="69"/>
      <c r="R11" s="69"/>
      <c r="S11" s="69"/>
      <c r="T11" s="65"/>
      <c r="U11" s="69"/>
      <c r="V11" s="69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</row>
    <row r="12" customFormat="false" ht="12" hidden="false" customHeight="true" outlineLevel="0" collapsed="false">
      <c r="A12" s="68" t="s">
        <v>32</v>
      </c>
      <c r="B12" s="69"/>
      <c r="C12" s="69"/>
      <c r="D12" s="65"/>
      <c r="E12" s="69"/>
      <c r="F12" s="69"/>
      <c r="G12" s="69"/>
      <c r="H12" s="69"/>
      <c r="I12" s="69"/>
      <c r="J12" s="71"/>
      <c r="K12" s="69"/>
      <c r="L12" s="69"/>
      <c r="M12" s="71"/>
      <c r="N12" s="71"/>
      <c r="O12" s="71"/>
      <c r="P12" s="71"/>
      <c r="Q12" s="69"/>
      <c r="R12" s="69"/>
      <c r="S12" s="69"/>
      <c r="T12" s="65"/>
      <c r="U12" s="69"/>
      <c r="V12" s="69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</row>
    <row r="13" customFormat="false" ht="12" hidden="false" customHeight="true" outlineLevel="0" collapsed="false">
      <c r="A13" s="68" t="s">
        <v>33</v>
      </c>
      <c r="B13" s="69"/>
      <c r="C13" s="69"/>
      <c r="D13" s="65"/>
      <c r="E13" s="69"/>
      <c r="F13" s="69"/>
      <c r="G13" s="69"/>
      <c r="H13" s="69"/>
      <c r="I13" s="69"/>
      <c r="J13" s="71"/>
      <c r="K13" s="69"/>
      <c r="L13" s="69"/>
      <c r="M13" s="71"/>
      <c r="N13" s="71"/>
      <c r="O13" s="71"/>
      <c r="P13" s="71"/>
      <c r="Q13" s="69"/>
      <c r="R13" s="69"/>
      <c r="S13" s="69"/>
      <c r="T13" s="65"/>
      <c r="U13" s="69"/>
      <c r="V13" s="69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</row>
    <row r="14" customFormat="false" ht="12" hidden="false" customHeight="true" outlineLevel="0" collapsed="false">
      <c r="A14" s="68" t="s">
        <v>34</v>
      </c>
      <c r="B14" s="69"/>
      <c r="C14" s="69"/>
      <c r="D14" s="65"/>
      <c r="E14" s="69"/>
      <c r="F14" s="69"/>
      <c r="G14" s="69"/>
      <c r="H14" s="69"/>
      <c r="I14" s="69"/>
      <c r="J14" s="71"/>
      <c r="K14" s="69"/>
      <c r="L14" s="69"/>
      <c r="M14" s="71"/>
      <c r="N14" s="71"/>
      <c r="O14" s="71"/>
      <c r="P14" s="71"/>
      <c r="Q14" s="69"/>
      <c r="R14" s="69"/>
      <c r="S14" s="69"/>
      <c r="T14" s="65"/>
      <c r="U14" s="69"/>
      <c r="V14" s="69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</row>
    <row r="15" customFormat="false" ht="12" hidden="false" customHeight="true" outlineLevel="0" collapsed="false">
      <c r="A15" s="68" t="s">
        <v>35</v>
      </c>
      <c r="B15" s="69"/>
      <c r="C15" s="69"/>
      <c r="D15" s="65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5"/>
      <c r="U15" s="69"/>
      <c r="V15" s="69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</row>
    <row r="16" customFormat="false" ht="12" hidden="false" customHeight="true" outlineLevel="0" collapsed="false">
      <c r="A16" s="72" t="s">
        <v>36</v>
      </c>
      <c r="B16" s="69"/>
      <c r="C16" s="69"/>
      <c r="D16" s="65"/>
      <c r="E16" s="69"/>
      <c r="F16" s="69"/>
      <c r="G16" s="69"/>
      <c r="H16" s="69"/>
      <c r="I16" s="69"/>
      <c r="J16" s="71"/>
      <c r="K16" s="69"/>
      <c r="L16" s="69"/>
      <c r="M16" s="71"/>
      <c r="N16" s="71"/>
      <c r="O16" s="71"/>
      <c r="P16" s="71"/>
      <c r="Q16" s="69"/>
      <c r="R16" s="69"/>
      <c r="S16" s="69"/>
      <c r="T16" s="65"/>
      <c r="U16" s="69"/>
      <c r="V16" s="69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</row>
    <row r="17" customFormat="false" ht="12" hidden="false" customHeight="true" outlineLevel="0" collapsed="false">
      <c r="A17" s="73"/>
      <c r="E17" s="74"/>
      <c r="F17" s="74"/>
      <c r="G17" s="74"/>
      <c r="H17" s="74"/>
      <c r="I17" s="74"/>
      <c r="J17" s="61"/>
      <c r="K17" s="74"/>
      <c r="L17" s="74"/>
      <c r="M17" s="75"/>
      <c r="N17" s="75"/>
      <c r="O17" s="75"/>
      <c r="P17" s="75"/>
      <c r="Q17" s="61"/>
    </row>
    <row r="18" customFormat="false" ht="20.25" hidden="false" customHeight="true" outlineLevel="0" collapsed="false">
      <c r="A18" s="76" t="s">
        <v>37</v>
      </c>
      <c r="E18" s="77"/>
      <c r="F18" s="77"/>
      <c r="G18" s="77"/>
      <c r="H18" s="77"/>
      <c r="I18" s="77"/>
      <c r="J18" s="61"/>
      <c r="K18" s="61"/>
      <c r="M18" s="0"/>
      <c r="N18" s="0"/>
      <c r="O18" s="0"/>
      <c r="P18" s="0"/>
      <c r="Q18" s="78"/>
    </row>
    <row r="19" customFormat="false" ht="14.25" hidden="false" customHeight="true" outlineLevel="0" collapsed="false">
      <c r="B19" s="79" t="s">
        <v>10</v>
      </c>
      <c r="C19" s="79"/>
      <c r="D19" s="79"/>
      <c r="E19" s="79"/>
      <c r="F19" s="79"/>
      <c r="G19" s="77"/>
      <c r="H19" s="79" t="s">
        <v>11</v>
      </c>
      <c r="I19" s="79"/>
      <c r="J19" s="79"/>
      <c r="K19" s="79"/>
      <c r="L19" s="0"/>
      <c r="M19" s="79" t="s">
        <v>12</v>
      </c>
      <c r="N19" s="79"/>
      <c r="O19" s="79"/>
      <c r="P19" s="80"/>
      <c r="Q19" s="79" t="s">
        <v>22</v>
      </c>
      <c r="R19" s="79"/>
      <c r="S19" s="79"/>
      <c r="U19" s="79" t="s">
        <v>14</v>
      </c>
      <c r="V19" s="79"/>
      <c r="W19" s="79"/>
      <c r="X19" s="79"/>
    </row>
    <row r="20" customFormat="false" ht="12" hidden="false" customHeight="true" outlineLevel="0" collapsed="false">
      <c r="A20" s="73"/>
      <c r="B20" s="81" t="s">
        <v>38</v>
      </c>
      <c r="C20" s="81" t="s">
        <v>39</v>
      </c>
      <c r="D20" s="81" t="s">
        <v>40</v>
      </c>
      <c r="E20" s="81" t="s">
        <v>41</v>
      </c>
      <c r="F20" s="82" t="s">
        <v>42</v>
      </c>
      <c r="G20" s="77"/>
      <c r="H20" s="81" t="s">
        <v>38</v>
      </c>
      <c r="I20" s="81" t="s">
        <v>39</v>
      </c>
      <c r="J20" s="81" t="s">
        <v>40</v>
      </c>
      <c r="K20" s="82" t="s">
        <v>42</v>
      </c>
      <c r="L20" s="0"/>
      <c r="M20" s="83" t="s">
        <v>3</v>
      </c>
      <c r="N20" s="83" t="s">
        <v>43</v>
      </c>
      <c r="O20" s="84" t="s">
        <v>42</v>
      </c>
      <c r="P20" s="0"/>
      <c r="Q20" s="83" t="s">
        <v>3</v>
      </c>
      <c r="R20" s="83" t="s">
        <v>43</v>
      </c>
      <c r="S20" s="84" t="s">
        <v>42</v>
      </c>
      <c r="U20" s="85" t="s">
        <v>38</v>
      </c>
      <c r="V20" s="85" t="s">
        <v>39</v>
      </c>
      <c r="W20" s="85" t="s">
        <v>44</v>
      </c>
      <c r="X20" s="86" t="s">
        <v>42</v>
      </c>
    </row>
    <row r="21" customFormat="false" ht="12" hidden="false" customHeight="true" outlineLevel="0" collapsed="false">
      <c r="A21" s="87" t="s">
        <v>25</v>
      </c>
      <c r="B21" s="74" t="n">
        <v>217</v>
      </c>
      <c r="C21" s="74" t="n">
        <v>240</v>
      </c>
      <c r="D21" s="74" t="n">
        <v>228</v>
      </c>
      <c r="E21" s="74" t="n">
        <v>11</v>
      </c>
      <c r="F21" s="88" t="n">
        <v>883</v>
      </c>
      <c r="G21" s="77"/>
      <c r="H21" s="74" t="n">
        <v>9</v>
      </c>
      <c r="I21" s="74" t="n">
        <v>48</v>
      </c>
      <c r="J21" s="74" t="n">
        <v>0</v>
      </c>
      <c r="K21" s="88" t="n">
        <v>70</v>
      </c>
      <c r="L21" s="0"/>
      <c r="M21" s="74" t="n">
        <v>0</v>
      </c>
      <c r="N21" s="74" t="n">
        <v>0</v>
      </c>
      <c r="O21" s="88"/>
      <c r="P21" s="0"/>
      <c r="Q21" s="74" t="n">
        <v>482</v>
      </c>
      <c r="R21" s="74" t="n">
        <v>265</v>
      </c>
      <c r="S21" s="88"/>
      <c r="U21" s="89" t="n">
        <v>290</v>
      </c>
      <c r="V21" s="89" t="n">
        <v>0</v>
      </c>
      <c r="W21" s="89" t="n">
        <v>25</v>
      </c>
      <c r="X21" s="90" t="n">
        <v>433</v>
      </c>
    </row>
    <row r="22" customFormat="false" ht="12" hidden="false" customHeight="true" outlineLevel="0" collapsed="false">
      <c r="A22" s="87" t="s">
        <v>26</v>
      </c>
      <c r="B22" s="74" t="n">
        <v>262</v>
      </c>
      <c r="C22" s="74" t="n">
        <v>223</v>
      </c>
      <c r="D22" s="74" t="n">
        <v>256</v>
      </c>
      <c r="E22" s="74" t="n">
        <v>8</v>
      </c>
      <c r="F22" s="88" t="n">
        <v>883</v>
      </c>
      <c r="G22" s="77"/>
      <c r="H22" s="74" t="n">
        <v>9</v>
      </c>
      <c r="I22" s="74" t="n">
        <v>49</v>
      </c>
      <c r="J22" s="74" t="n">
        <v>0</v>
      </c>
      <c r="K22" s="88" t="n">
        <v>70</v>
      </c>
      <c r="L22" s="0"/>
      <c r="M22" s="74" t="n">
        <v>0</v>
      </c>
      <c r="N22" s="74" t="n">
        <v>0</v>
      </c>
      <c r="O22" s="88"/>
      <c r="P22" s="0"/>
      <c r="Q22" s="74" t="n">
        <v>489</v>
      </c>
      <c r="R22" s="74" t="n">
        <v>251</v>
      </c>
      <c r="S22" s="88"/>
      <c r="U22" s="89" t="n">
        <v>306</v>
      </c>
      <c r="V22" s="89" t="n">
        <v>0</v>
      </c>
      <c r="W22" s="89" t="n">
        <v>24</v>
      </c>
      <c r="X22" s="90" t="n">
        <v>433</v>
      </c>
    </row>
    <row r="23" customFormat="false" ht="12" hidden="false" customHeight="true" outlineLevel="0" collapsed="false">
      <c r="A23" s="87" t="s">
        <v>27</v>
      </c>
      <c r="B23" s="74" t="n">
        <v>260</v>
      </c>
      <c r="C23" s="74" t="n">
        <v>202</v>
      </c>
      <c r="D23" s="74" t="n">
        <v>295</v>
      </c>
      <c r="E23" s="74" t="n">
        <v>7</v>
      </c>
      <c r="F23" s="88" t="n">
        <v>883</v>
      </c>
      <c r="G23" s="77"/>
      <c r="H23" s="75" t="n">
        <v>10</v>
      </c>
      <c r="I23" s="89" t="n">
        <v>46</v>
      </c>
      <c r="J23" s="89" t="n">
        <v>17</v>
      </c>
      <c r="K23" s="88" t="n">
        <v>70</v>
      </c>
      <c r="L23" s="0"/>
      <c r="M23" s="75" t="n">
        <v>0</v>
      </c>
      <c r="N23" s="89" t="n">
        <v>0</v>
      </c>
      <c r="O23" s="91"/>
      <c r="P23" s="0"/>
      <c r="Q23" s="89" t="n">
        <v>497</v>
      </c>
      <c r="R23" s="89" t="n">
        <v>252</v>
      </c>
      <c r="S23" s="91"/>
      <c r="U23" s="89" t="n">
        <v>322</v>
      </c>
      <c r="V23" s="89" t="n">
        <v>0</v>
      </c>
      <c r="W23" s="89" t="n">
        <v>24</v>
      </c>
      <c r="X23" s="90" t="n">
        <v>433</v>
      </c>
    </row>
    <row r="24" customFormat="false" ht="12" hidden="false" customHeight="true" outlineLevel="0" collapsed="false">
      <c r="A24" s="87" t="s">
        <v>28</v>
      </c>
      <c r="B24" s="74" t="n">
        <v>271</v>
      </c>
      <c r="C24" s="74" t="n">
        <v>174</v>
      </c>
      <c r="D24" s="74" t="n">
        <v>294</v>
      </c>
      <c r="E24" s="74" t="n">
        <v>4</v>
      </c>
      <c r="F24" s="88" t="n">
        <v>883</v>
      </c>
      <c r="G24" s="77"/>
      <c r="H24" s="75" t="n">
        <v>10</v>
      </c>
      <c r="I24" s="89" t="n">
        <v>51</v>
      </c>
      <c r="J24" s="92" t="n">
        <v>17</v>
      </c>
      <c r="K24" s="88" t="n">
        <v>70</v>
      </c>
      <c r="L24" s="0"/>
      <c r="M24" s="75" t="n">
        <v>0</v>
      </c>
      <c r="N24" s="89" t="n">
        <v>0</v>
      </c>
      <c r="O24" s="91"/>
      <c r="P24" s="74"/>
      <c r="Q24" s="89" t="n">
        <v>495</v>
      </c>
      <c r="R24" s="89" t="n">
        <v>232</v>
      </c>
      <c r="S24" s="91"/>
      <c r="U24" s="89" t="n">
        <v>373</v>
      </c>
      <c r="V24" s="89" t="n">
        <v>0</v>
      </c>
      <c r="W24" s="89" t="n">
        <v>21</v>
      </c>
      <c r="X24" s="90" t="n">
        <v>433</v>
      </c>
    </row>
    <row r="25" customFormat="false" ht="12" hidden="false" customHeight="true" outlineLevel="0" collapsed="false">
      <c r="A25" s="87" t="s">
        <v>29</v>
      </c>
      <c r="B25" s="74" t="n">
        <v>277</v>
      </c>
      <c r="C25" s="74" t="n">
        <v>178</v>
      </c>
      <c r="D25" s="74" t="n">
        <v>291</v>
      </c>
      <c r="E25" s="74" t="n">
        <v>5</v>
      </c>
      <c r="F25" s="88" t="n">
        <v>883</v>
      </c>
      <c r="G25" s="77"/>
      <c r="H25" s="75" t="n">
        <v>10</v>
      </c>
      <c r="I25" s="89" t="n">
        <v>50</v>
      </c>
      <c r="J25" s="92" t="n">
        <v>17</v>
      </c>
      <c r="K25" s="88" t="n">
        <v>70</v>
      </c>
      <c r="L25" s="0"/>
      <c r="M25" s="75" t="n">
        <v>107</v>
      </c>
      <c r="N25" s="89" t="n">
        <v>0</v>
      </c>
      <c r="O25" s="91"/>
      <c r="P25" s="74"/>
      <c r="Q25" s="89" t="n">
        <v>448</v>
      </c>
      <c r="R25" s="89" t="n">
        <v>219</v>
      </c>
      <c r="S25" s="91"/>
      <c r="U25" s="89" t="n">
        <v>406</v>
      </c>
      <c r="V25" s="89" t="n">
        <v>0</v>
      </c>
      <c r="W25" s="89" t="n">
        <v>4</v>
      </c>
      <c r="X25" s="90" t="n">
        <v>433</v>
      </c>
    </row>
    <row r="26" customFormat="false" ht="12" hidden="false" customHeight="true" outlineLevel="0" collapsed="false">
      <c r="A26" s="87" t="s">
        <v>30</v>
      </c>
      <c r="B26" s="74"/>
      <c r="C26" s="74"/>
      <c r="D26" s="74"/>
      <c r="E26" s="74"/>
      <c r="F26" s="88" t="n">
        <v>883</v>
      </c>
      <c r="G26" s="77"/>
      <c r="H26" s="75"/>
      <c r="I26" s="89"/>
      <c r="J26" s="0"/>
      <c r="K26" s="88" t="n">
        <v>70</v>
      </c>
      <c r="L26" s="0"/>
      <c r="M26" s="89"/>
      <c r="N26" s="89"/>
      <c r="O26" s="91"/>
      <c r="P26" s="89"/>
      <c r="Q26" s="89"/>
      <c r="R26" s="89"/>
      <c r="S26" s="91"/>
      <c r="U26" s="89"/>
      <c r="V26" s="89"/>
      <c r="W26" s="89"/>
      <c r="X26" s="90" t="n">
        <v>433</v>
      </c>
    </row>
    <row r="27" customFormat="false" ht="12" hidden="false" customHeight="true" outlineLevel="0" collapsed="false">
      <c r="A27" s="87" t="s">
        <v>31</v>
      </c>
      <c r="B27" s="74"/>
      <c r="C27" s="74"/>
      <c r="D27" s="74"/>
      <c r="E27" s="74"/>
      <c r="F27" s="88" t="n">
        <v>883</v>
      </c>
      <c r="G27" s="77"/>
      <c r="H27" s="75"/>
      <c r="I27" s="89"/>
      <c r="J27" s="89"/>
      <c r="K27" s="88" t="n">
        <v>70</v>
      </c>
      <c r="L27" s="89"/>
      <c r="M27" s="89"/>
      <c r="N27" s="89"/>
      <c r="O27" s="91"/>
      <c r="P27" s="93"/>
      <c r="Q27" s="89"/>
      <c r="R27" s="89"/>
      <c r="S27" s="91"/>
      <c r="U27" s="89"/>
      <c r="V27" s="89"/>
      <c r="W27" s="89"/>
      <c r="X27" s="90" t="n">
        <v>433</v>
      </c>
    </row>
    <row r="28" customFormat="false" ht="12" hidden="false" customHeight="true" outlineLevel="0" collapsed="false">
      <c r="A28" s="87" t="s">
        <v>32</v>
      </c>
      <c r="B28" s="74"/>
      <c r="C28" s="74"/>
      <c r="D28" s="74"/>
      <c r="E28" s="74"/>
      <c r="F28" s="88" t="n">
        <v>883</v>
      </c>
      <c r="G28" s="77"/>
      <c r="H28" s="94"/>
      <c r="I28" s="89"/>
      <c r="J28" s="95"/>
      <c r="K28" s="88" t="n">
        <v>70</v>
      </c>
      <c r="L28" s="95"/>
      <c r="M28" s="89"/>
      <c r="N28" s="89"/>
      <c r="O28" s="91"/>
      <c r="P28" s="93"/>
      <c r="Q28" s="89"/>
      <c r="R28" s="89"/>
      <c r="S28" s="91"/>
      <c r="U28" s="89"/>
      <c r="V28" s="89"/>
      <c r="W28" s="89"/>
      <c r="X28" s="90" t="n">
        <v>433</v>
      </c>
    </row>
    <row r="29" customFormat="false" ht="12" hidden="false" customHeight="true" outlineLevel="0" collapsed="false">
      <c r="A29" s="87" t="s">
        <v>33</v>
      </c>
      <c r="B29" s="74"/>
      <c r="C29" s="74"/>
      <c r="D29" s="74"/>
      <c r="E29" s="74"/>
      <c r="F29" s="88" t="n">
        <v>883</v>
      </c>
      <c r="G29" s="77"/>
      <c r="H29" s="94"/>
      <c r="I29" s="89"/>
      <c r="J29" s="89"/>
      <c r="K29" s="88" t="n">
        <v>70</v>
      </c>
      <c r="L29" s="89"/>
      <c r="M29" s="89"/>
      <c r="N29" s="89"/>
      <c r="O29" s="91"/>
      <c r="P29" s="89"/>
      <c r="Q29" s="89"/>
      <c r="R29" s="89"/>
      <c r="S29" s="91"/>
      <c r="U29" s="89"/>
      <c r="V29" s="89"/>
      <c r="W29" s="89"/>
      <c r="X29" s="90" t="n">
        <v>433</v>
      </c>
    </row>
    <row r="30" customFormat="false" ht="12" hidden="false" customHeight="true" outlineLevel="0" collapsed="false">
      <c r="A30" s="87" t="s">
        <v>34</v>
      </c>
      <c r="B30" s="74"/>
      <c r="C30" s="74"/>
      <c r="D30" s="74"/>
      <c r="E30" s="74"/>
      <c r="F30" s="88" t="n">
        <v>883</v>
      </c>
      <c r="G30" s="77"/>
      <c r="H30" s="94"/>
      <c r="I30" s="89"/>
      <c r="J30" s="89"/>
      <c r="K30" s="88" t="n">
        <v>70</v>
      </c>
      <c r="L30" s="89"/>
      <c r="M30" s="89"/>
      <c r="N30" s="89"/>
      <c r="O30" s="91"/>
      <c r="P30" s="89"/>
      <c r="Q30" s="89"/>
      <c r="R30" s="89"/>
      <c r="S30" s="91"/>
      <c r="U30" s="89"/>
      <c r="V30" s="89"/>
      <c r="W30" s="89"/>
      <c r="X30" s="90" t="n">
        <v>433</v>
      </c>
    </row>
    <row r="31" customFormat="false" ht="12" hidden="false" customHeight="true" outlineLevel="0" collapsed="false">
      <c r="A31" s="87" t="s">
        <v>35</v>
      </c>
      <c r="B31" s="0"/>
      <c r="C31" s="0"/>
      <c r="D31" s="0"/>
      <c r="E31" s="0"/>
      <c r="F31" s="88" t="n">
        <v>883</v>
      </c>
      <c r="G31" s="77"/>
      <c r="H31" s="94"/>
      <c r="I31" s="89"/>
      <c r="J31" s="93"/>
      <c r="K31" s="88" t="n">
        <v>70</v>
      </c>
      <c r="L31" s="93"/>
      <c r="M31" s="89"/>
      <c r="N31" s="89"/>
      <c r="O31" s="91"/>
      <c r="P31" s="89"/>
      <c r="Q31" s="89"/>
      <c r="R31" s="89"/>
      <c r="S31" s="91"/>
      <c r="U31" s="89"/>
      <c r="V31" s="89"/>
      <c r="W31" s="89"/>
      <c r="X31" s="90" t="n">
        <v>433</v>
      </c>
    </row>
    <row r="32" customFormat="false" ht="12" hidden="false" customHeight="true" outlineLevel="0" collapsed="false">
      <c r="A32" s="73" t="s">
        <v>36</v>
      </c>
      <c r="B32" s="0"/>
      <c r="C32" s="0"/>
      <c r="D32" s="0"/>
      <c r="E32" s="0"/>
      <c r="F32" s="88" t="n">
        <v>883</v>
      </c>
      <c r="G32" s="77"/>
      <c r="H32" s="94"/>
      <c r="I32" s="89"/>
      <c r="J32" s="93"/>
      <c r="K32" s="88" t="n">
        <v>70</v>
      </c>
      <c r="L32" s="93"/>
      <c r="M32" s="96"/>
      <c r="N32" s="93"/>
      <c r="O32" s="91"/>
      <c r="P32" s="93"/>
      <c r="Q32" s="89"/>
      <c r="R32" s="89"/>
      <c r="S32" s="91"/>
      <c r="U32" s="89"/>
      <c r="V32" s="89"/>
      <c r="W32" s="89"/>
      <c r="X32" s="90" t="n">
        <v>433</v>
      </c>
    </row>
    <row r="33" customFormat="false" ht="12" hidden="false" customHeight="true" outlineLevel="0" collapsed="false">
      <c r="J33" s="61"/>
      <c r="K33" s="61"/>
      <c r="L33" s="89"/>
      <c r="P33" s="61"/>
    </row>
    <row r="34" customFormat="false" ht="16.5" hidden="false" customHeight="false" outlineLevel="0" collapsed="false">
      <c r="A34" s="76" t="s">
        <v>45</v>
      </c>
      <c r="J34" s="61"/>
      <c r="K34" s="61"/>
      <c r="L34" s="89"/>
      <c r="P34" s="61"/>
    </row>
    <row r="35" customFormat="false" ht="17.25" hidden="false" customHeight="true" outlineLevel="0" collapsed="false">
      <c r="B35" s="79" t="s">
        <v>10</v>
      </c>
      <c r="C35" s="79"/>
      <c r="E35" s="97" t="s">
        <v>11</v>
      </c>
      <c r="F35" s="97"/>
      <c r="H35" s="97" t="s">
        <v>46</v>
      </c>
      <c r="I35" s="97"/>
      <c r="J35" s="0"/>
      <c r="K35" s="79" t="s">
        <v>22</v>
      </c>
      <c r="L35" s="79"/>
      <c r="M35" s="79"/>
      <c r="N35" s="79"/>
      <c r="O35" s="80"/>
      <c r="P35" s="97" t="s">
        <v>14</v>
      </c>
      <c r="Q35" s="97"/>
    </row>
    <row r="36" customFormat="false" ht="15" hidden="false" customHeight="true" outlineLevel="0" collapsed="false">
      <c r="B36" s="98"/>
      <c r="C36" s="82" t="s">
        <v>42</v>
      </c>
      <c r="E36" s="98"/>
      <c r="F36" s="82" t="s">
        <v>42</v>
      </c>
      <c r="H36" s="98"/>
      <c r="I36" s="82" t="s">
        <v>42</v>
      </c>
      <c r="J36" s="0"/>
      <c r="K36" s="80" t="s">
        <v>4</v>
      </c>
      <c r="L36" s="80" t="s">
        <v>2</v>
      </c>
      <c r="M36" s="80" t="s">
        <v>47</v>
      </c>
      <c r="N36" s="84" t="s">
        <v>42</v>
      </c>
      <c r="O36" s="80"/>
      <c r="P36" s="80"/>
      <c r="Q36" s="86" t="s">
        <v>8</v>
      </c>
    </row>
    <row r="37" customFormat="false" ht="12" hidden="false" customHeight="true" outlineLevel="0" collapsed="false">
      <c r="A37" s="87" t="s">
        <v>25</v>
      </c>
      <c r="B37" s="99" t="n">
        <v>498</v>
      </c>
      <c r="C37" s="100" t="n">
        <v>540</v>
      </c>
      <c r="E37" s="99" t="n">
        <v>81</v>
      </c>
      <c r="F37" s="100" t="n">
        <v>79</v>
      </c>
      <c r="H37" s="99" t="n">
        <v>0</v>
      </c>
      <c r="I37" s="100"/>
      <c r="J37" s="75"/>
      <c r="K37" s="74" t="n">
        <v>781</v>
      </c>
      <c r="L37" s="75" t="n">
        <v>417</v>
      </c>
      <c r="M37" s="77" t="n">
        <v>119</v>
      </c>
      <c r="N37" s="88"/>
      <c r="O37" s="77"/>
      <c r="P37" s="74" t="n">
        <v>208</v>
      </c>
      <c r="Q37" s="90" t="n">
        <v>92</v>
      </c>
    </row>
    <row r="38" customFormat="false" ht="12" hidden="false" customHeight="true" outlineLevel="0" collapsed="false">
      <c r="A38" s="87" t="s">
        <v>26</v>
      </c>
      <c r="B38" s="99" t="n">
        <v>545</v>
      </c>
      <c r="C38" s="100" t="n">
        <v>540</v>
      </c>
      <c r="E38" s="99" t="n">
        <v>83</v>
      </c>
      <c r="F38" s="100" t="n">
        <v>79</v>
      </c>
      <c r="H38" s="99" t="n">
        <v>0</v>
      </c>
      <c r="I38" s="100"/>
      <c r="J38" s="75"/>
      <c r="K38" s="74" t="n">
        <v>799</v>
      </c>
      <c r="L38" s="75" t="n">
        <v>416</v>
      </c>
      <c r="M38" s="77" t="n">
        <v>118</v>
      </c>
      <c r="N38" s="88"/>
      <c r="O38" s="77"/>
      <c r="P38" s="74" t="n">
        <v>221</v>
      </c>
      <c r="Q38" s="90" t="n">
        <v>92</v>
      </c>
    </row>
    <row r="39" customFormat="false" ht="12" hidden="false" customHeight="true" outlineLevel="0" collapsed="false">
      <c r="A39" s="87" t="s">
        <v>27</v>
      </c>
      <c r="B39" s="99" t="n">
        <v>538</v>
      </c>
      <c r="C39" s="100" t="n">
        <v>540</v>
      </c>
      <c r="E39" s="101" t="n">
        <v>80</v>
      </c>
      <c r="F39" s="100" t="n">
        <v>79</v>
      </c>
      <c r="H39" s="101" t="n">
        <v>0</v>
      </c>
      <c r="I39" s="100"/>
      <c r="J39" s="74"/>
      <c r="K39" s="77" t="n">
        <v>830</v>
      </c>
      <c r="L39" s="75" t="n">
        <v>408</v>
      </c>
      <c r="M39" s="77" t="n">
        <v>116</v>
      </c>
      <c r="N39" s="91"/>
      <c r="O39" s="77"/>
      <c r="P39" s="74" t="n">
        <v>216</v>
      </c>
      <c r="Q39" s="90" t="n">
        <v>92</v>
      </c>
    </row>
    <row r="40" customFormat="false" ht="12" hidden="false" customHeight="true" outlineLevel="0" collapsed="false">
      <c r="A40" s="87" t="s">
        <v>28</v>
      </c>
      <c r="B40" s="99" t="n">
        <v>568</v>
      </c>
      <c r="C40" s="100" t="n">
        <v>540</v>
      </c>
      <c r="E40" s="101" t="n">
        <v>74</v>
      </c>
      <c r="F40" s="100" t="n">
        <v>79</v>
      </c>
      <c r="H40" s="101" t="n">
        <v>0</v>
      </c>
      <c r="I40" s="100"/>
      <c r="J40" s="74"/>
      <c r="K40" s="77" t="n">
        <v>885</v>
      </c>
      <c r="L40" s="75" t="n">
        <v>425</v>
      </c>
      <c r="M40" s="77" t="n">
        <v>119</v>
      </c>
      <c r="N40" s="91"/>
      <c r="O40" s="77"/>
      <c r="P40" s="74" t="n">
        <v>101</v>
      </c>
      <c r="Q40" s="90" t="n">
        <v>92</v>
      </c>
      <c r="T40" s="74"/>
    </row>
    <row r="41" customFormat="false" ht="12" hidden="false" customHeight="true" outlineLevel="0" collapsed="false">
      <c r="A41" s="87" t="s">
        <v>29</v>
      </c>
      <c r="B41" s="99" t="n">
        <v>562</v>
      </c>
      <c r="C41" s="100" t="n">
        <v>540</v>
      </c>
      <c r="E41" s="101" t="n">
        <v>72</v>
      </c>
      <c r="F41" s="100" t="n">
        <v>79</v>
      </c>
      <c r="H41" s="101" t="n">
        <v>80</v>
      </c>
      <c r="I41" s="100"/>
      <c r="J41" s="74"/>
      <c r="K41" s="77" t="n">
        <v>907</v>
      </c>
      <c r="L41" s="75" t="n">
        <v>431</v>
      </c>
      <c r="M41" s="77" t="n">
        <v>119</v>
      </c>
      <c r="N41" s="91"/>
      <c r="P41" s="59" t="n">
        <v>113</v>
      </c>
      <c r="Q41" s="90" t="n">
        <v>92</v>
      </c>
      <c r="T41" s="74"/>
    </row>
    <row r="42" customFormat="false" ht="12" hidden="false" customHeight="true" outlineLevel="0" collapsed="false">
      <c r="A42" s="87" t="s">
        <v>30</v>
      </c>
      <c r="B42" s="99"/>
      <c r="C42" s="100" t="n">
        <v>540</v>
      </c>
      <c r="E42" s="101"/>
      <c r="F42" s="100" t="n">
        <v>79</v>
      </c>
      <c r="H42" s="101"/>
      <c r="I42" s="100"/>
      <c r="J42" s="74"/>
      <c r="K42" s="77"/>
      <c r="L42" s="75"/>
      <c r="N42" s="91"/>
      <c r="Q42" s="90" t="n">
        <v>92</v>
      </c>
      <c r="T42" s="74"/>
    </row>
    <row r="43" customFormat="false" ht="12" hidden="false" customHeight="true" outlineLevel="0" collapsed="false">
      <c r="A43" s="87" t="s">
        <v>31</v>
      </c>
      <c r="B43" s="99"/>
      <c r="C43" s="100" t="n">
        <v>540</v>
      </c>
      <c r="E43" s="101"/>
      <c r="F43" s="100" t="n">
        <v>79</v>
      </c>
      <c r="H43" s="101"/>
      <c r="I43" s="100"/>
      <c r="J43" s="74"/>
      <c r="K43" s="77"/>
      <c r="L43" s="75"/>
      <c r="N43" s="91"/>
      <c r="Q43" s="90" t="n">
        <v>92</v>
      </c>
      <c r="T43" s="74"/>
    </row>
    <row r="44" customFormat="false" ht="12" hidden="false" customHeight="true" outlineLevel="0" collapsed="false">
      <c r="A44" s="87" t="s">
        <v>32</v>
      </c>
      <c r="B44" s="99"/>
      <c r="C44" s="100" t="n">
        <v>540</v>
      </c>
      <c r="E44" s="101"/>
      <c r="F44" s="100" t="n">
        <v>79</v>
      </c>
      <c r="H44" s="101"/>
      <c r="I44" s="100"/>
      <c r="J44" s="74"/>
      <c r="K44" s="77"/>
      <c r="L44" s="75"/>
      <c r="N44" s="91"/>
      <c r="Q44" s="90" t="n">
        <v>92</v>
      </c>
      <c r="T44" s="74"/>
    </row>
    <row r="45" customFormat="false" ht="12" hidden="false" customHeight="true" outlineLevel="0" collapsed="false">
      <c r="A45" s="87" t="s">
        <v>33</v>
      </c>
      <c r="B45" s="99"/>
      <c r="C45" s="100" t="n">
        <v>540</v>
      </c>
      <c r="E45" s="101"/>
      <c r="F45" s="100" t="n">
        <v>79</v>
      </c>
      <c r="H45" s="101"/>
      <c r="I45" s="100"/>
      <c r="J45" s="74"/>
      <c r="K45" s="74"/>
      <c r="L45" s="75"/>
      <c r="N45" s="91"/>
      <c r="Q45" s="90" t="n">
        <v>92</v>
      </c>
      <c r="T45" s="74"/>
      <c r="U45" s="74"/>
      <c r="V45" s="74"/>
    </row>
    <row r="46" customFormat="false" ht="12" hidden="false" customHeight="true" outlineLevel="0" collapsed="false">
      <c r="A46" s="87" t="s">
        <v>34</v>
      </c>
      <c r="B46" s="99"/>
      <c r="C46" s="100" t="n">
        <v>540</v>
      </c>
      <c r="E46" s="101"/>
      <c r="F46" s="100" t="n">
        <v>79</v>
      </c>
      <c r="H46" s="101"/>
      <c r="I46" s="100"/>
      <c r="J46" s="74"/>
      <c r="K46" s="74"/>
      <c r="L46" s="75"/>
      <c r="N46" s="91"/>
      <c r="Q46" s="90" t="n">
        <v>92</v>
      </c>
      <c r="T46" s="74"/>
    </row>
    <row r="47" customFormat="false" ht="12" hidden="false" customHeight="true" outlineLevel="0" collapsed="false">
      <c r="A47" s="87" t="s">
        <v>35</v>
      </c>
      <c r="B47" s="99"/>
      <c r="C47" s="100" t="n">
        <v>540</v>
      </c>
      <c r="E47" s="101"/>
      <c r="F47" s="100" t="n">
        <v>79</v>
      </c>
      <c r="H47" s="101"/>
      <c r="I47" s="100"/>
      <c r="J47" s="74"/>
      <c r="K47" s="74"/>
      <c r="L47" s="75"/>
      <c r="N47" s="91"/>
      <c r="Q47" s="90" t="n">
        <v>92</v>
      </c>
      <c r="T47" s="74"/>
    </row>
    <row r="48" customFormat="false" ht="12" hidden="false" customHeight="true" outlineLevel="0" collapsed="false">
      <c r="A48" s="73" t="s">
        <v>36</v>
      </c>
      <c r="B48" s="102"/>
      <c r="C48" s="103" t="n">
        <v>540</v>
      </c>
      <c r="E48" s="104"/>
      <c r="F48" s="103" t="n">
        <v>79</v>
      </c>
      <c r="H48" s="104"/>
      <c r="I48" s="103"/>
      <c r="N48" s="91"/>
      <c r="Q48" s="90" t="n">
        <v>92</v>
      </c>
    </row>
    <row r="49" customFormat="false" ht="12" hidden="false" customHeight="true" outlineLevel="0" collapsed="false"/>
    <row r="50" customFormat="false" ht="12" hidden="false" customHeight="true" outlineLevel="0" collapsed="false"/>
    <row r="51" customFormat="false" ht="12" hidden="false" customHeight="true" outlineLevel="0" collapsed="false"/>
    <row r="52" customFormat="false" ht="12" hidden="false" customHeight="true" outlineLevel="0" collapsed="false"/>
    <row r="53" customFormat="false" ht="12" hidden="false" customHeight="true" outlineLevel="0" collapsed="false"/>
    <row r="54" customFormat="false" ht="12" hidden="false" customHeight="true" outlineLevel="0" collapsed="false"/>
    <row r="55" customFormat="false" ht="12" hidden="false" customHeight="true" outlineLevel="0" collapsed="false"/>
    <row r="56" customFormat="false" ht="12" hidden="false" customHeight="true" outlineLevel="0" collapsed="false"/>
    <row r="57" customFormat="false" ht="12" hidden="false" customHeight="true" outlineLevel="0" collapsed="false"/>
    <row r="58" customFormat="false" ht="12" hidden="false" customHeight="true" outlineLevel="0" collapsed="false"/>
    <row r="59" customFormat="false" ht="12" hidden="false" customHeight="true" outlineLevel="0" collapsed="false"/>
    <row r="60" customFormat="false" ht="12" hidden="false" customHeight="true" outlineLevel="0" collapsed="false"/>
    <row r="61" customFormat="false" ht="12" hidden="false" customHeight="true" outlineLevel="0" collapsed="false"/>
    <row r="62" customFormat="false" ht="12" hidden="false" customHeight="true" outlineLevel="0" collapsed="false"/>
    <row r="63" customFormat="false" ht="12" hidden="false" customHeight="true" outlineLevel="0" collapsed="false"/>
    <row r="64" customFormat="false" ht="12" hidden="false" customHeight="true" outlineLevel="0" collapsed="false"/>
  </sheetData>
  <mergeCells count="15">
    <mergeCell ref="B3:C3"/>
    <mergeCell ref="E3:F3"/>
    <mergeCell ref="K3:L3"/>
    <mergeCell ref="Q3:R3"/>
    <mergeCell ref="T3:U3"/>
    <mergeCell ref="B19:F19"/>
    <mergeCell ref="H19:K19"/>
    <mergeCell ref="M19:O19"/>
    <mergeCell ref="Q19:S19"/>
    <mergeCell ref="U19:X19"/>
    <mergeCell ref="B35:C35"/>
    <mergeCell ref="E35:F35"/>
    <mergeCell ref="H35:I35"/>
    <mergeCell ref="K35:N35"/>
    <mergeCell ref="P35:Q35"/>
  </mergeCells>
  <printOptions headings="false" gridLines="false" gridLinesSet="true" horizontalCentered="false" verticalCentered="false"/>
  <pageMargins left="0.25" right="0.25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5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4.56"/>
    <col collapsed="false" customWidth="true" hidden="false" outlineLevel="0" max="3" min="3" style="0" width="14.85"/>
    <col collapsed="false" customWidth="true" hidden="false" outlineLevel="0" max="4" min="4" style="0" width="0.99"/>
    <col collapsed="false" customWidth="true" hidden="false" outlineLevel="0" max="5" min="5" style="0" width="11.7"/>
    <col collapsed="false" customWidth="true" hidden="false" outlineLevel="0" max="6" min="6" style="0" width="4.7"/>
    <col collapsed="false" customWidth="true" hidden="false" outlineLevel="0" max="7" min="7" style="1" width="10.71"/>
    <col collapsed="false" customWidth="true" hidden="false" outlineLevel="0" max="8" min="8" style="1" width="1.85"/>
    <col collapsed="false" customWidth="true" hidden="false" outlineLevel="0" max="9" min="9" style="2" width="10.71"/>
    <col collapsed="false" customWidth="true" hidden="false" outlineLevel="0" max="10" min="10" style="2" width="1.56"/>
    <col collapsed="false" customWidth="true" hidden="false" outlineLevel="0" max="11" min="11" style="2" width="9.28"/>
    <col collapsed="false" customWidth="true" hidden="false" outlineLevel="0" max="12" min="12" style="2" width="1.56"/>
    <col collapsed="false" customWidth="true" hidden="false" outlineLevel="0" max="13" min="13" style="1" width="10.13"/>
    <col collapsed="false" customWidth="true" hidden="false" outlineLevel="0" max="14" min="14" style="1" width="2.13"/>
    <col collapsed="false" customWidth="true" hidden="false" outlineLevel="0" max="15" min="15" style="1" width="10.71"/>
    <col collapsed="false" customWidth="true" hidden="false" outlineLevel="0" max="16" min="16" style="1" width="2.28"/>
    <col collapsed="false" customWidth="true" hidden="false" outlineLevel="0" max="17" min="17" style="1" width="1.99"/>
    <col collapsed="false" customWidth="true" hidden="false" outlineLevel="0" max="18" min="18" style="1" width="10.71"/>
    <col collapsed="false" customWidth="true" hidden="false" outlineLevel="0" max="19" min="19" style="1" width="1.99"/>
    <col collapsed="false" customWidth="true" hidden="false" outlineLevel="0" max="20" min="20" style="1" width="1.56"/>
    <col collapsed="false" customWidth="true" hidden="false" outlineLevel="0" max="21" min="21" style="1" width="10.71"/>
    <col collapsed="false" customWidth="true" hidden="false" outlineLevel="0" max="22" min="22" style="1" width="5.28"/>
    <col collapsed="false" customWidth="true" hidden="false" outlineLevel="0" max="23" min="23" style="1" width="4.41"/>
    <col collapsed="false" customWidth="true" hidden="false" outlineLevel="0" max="24" min="24" style="0" width="11.56"/>
    <col collapsed="false" customWidth="true" hidden="false" outlineLevel="0" max="25" min="25" style="0" width="13.56"/>
    <col collapsed="false" customWidth="true" hidden="false" outlineLevel="0" max="26" min="26" style="0" width="47.14"/>
  </cols>
  <sheetData>
    <row r="1" customFormat="false" ht="24" hidden="false" customHeight="true" outlineLevel="0" collapsed="false">
      <c r="A1" s="3" t="s">
        <v>0</v>
      </c>
      <c r="B1" s="3"/>
      <c r="C1" s="3"/>
      <c r="D1" s="4"/>
      <c r="E1" s="5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105"/>
      <c r="W1" s="105"/>
      <c r="X1" s="106" t="str">
        <f aca="false">[1]Dates!$Q$1</f>
        <v>Second Quarter 2001</v>
      </c>
      <c r="Y1" s="107"/>
      <c r="Z1" s="4"/>
      <c r="AA1" s="8"/>
      <c r="AB1" s="4"/>
      <c r="AC1" s="8"/>
      <c r="AD1" s="8"/>
      <c r="AE1" s="4"/>
      <c r="AF1" s="8"/>
      <c r="AG1" s="4"/>
      <c r="AH1" s="8"/>
      <c r="AJ1" s="9"/>
      <c r="AK1" s="9"/>
    </row>
    <row r="2" customFormat="false" ht="16.5" hidden="false" customHeight="true" outlineLevel="0" collapsed="false">
      <c r="A2" s="4"/>
      <c r="B2" s="10" t="str">
        <f aca="false">[1]Dates!$B$3</f>
        <v>Through 06/08/01</v>
      </c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11"/>
      <c r="Y2" s="8"/>
      <c r="Z2" s="4"/>
      <c r="AA2" s="8"/>
      <c r="AC2" s="8"/>
      <c r="AD2" s="8"/>
      <c r="AF2" s="8"/>
      <c r="AH2" s="8"/>
      <c r="AJ2" s="9"/>
      <c r="AK2" s="9"/>
    </row>
    <row r="3" customFormat="false" ht="15.75" hidden="false" customHeight="true" outlineLevel="0" collapsed="false">
      <c r="E3" s="13" t="s">
        <v>1</v>
      </c>
      <c r="G3" s="0"/>
      <c r="H3" s="0"/>
      <c r="I3" s="14"/>
      <c r="J3" s="14"/>
      <c r="K3" s="14"/>
      <c r="L3" s="14"/>
      <c r="M3" s="0"/>
      <c r="N3" s="0"/>
      <c r="O3" s="0"/>
      <c r="P3" s="0"/>
      <c r="Q3" s="0"/>
      <c r="R3" s="0"/>
      <c r="S3" s="0"/>
      <c r="T3" s="0"/>
      <c r="U3" s="0"/>
      <c r="V3" s="0"/>
      <c r="W3" s="0"/>
    </row>
    <row r="4" customFormat="false" ht="11.25" hidden="false" customHeight="true" outlineLevel="0" collapsed="false"/>
    <row r="5" customFormat="false" ht="11.25" hidden="false" customHeight="true" outlineLevel="0" collapsed="false">
      <c r="K5" s="15" t="s">
        <v>2</v>
      </c>
      <c r="L5" s="15"/>
      <c r="M5" s="15"/>
    </row>
    <row r="6" customFormat="false" ht="12" hidden="false" customHeight="true" outlineLevel="0" collapsed="false">
      <c r="A6" s="16"/>
      <c r="B6" s="16"/>
      <c r="C6" s="16"/>
      <c r="D6" s="16"/>
      <c r="E6" s="16"/>
      <c r="F6" s="16"/>
      <c r="G6" s="17" t="s">
        <v>3</v>
      </c>
      <c r="H6" s="18"/>
      <c r="I6" s="17" t="s">
        <v>4</v>
      </c>
      <c r="J6" s="18"/>
      <c r="K6" s="17" t="s">
        <v>5</v>
      </c>
      <c r="L6" s="18"/>
      <c r="M6" s="17" t="s">
        <v>6</v>
      </c>
      <c r="O6" s="17" t="s">
        <v>7</v>
      </c>
      <c r="P6" s="19"/>
      <c r="Q6" s="18"/>
      <c r="R6" s="17" t="s">
        <v>8</v>
      </c>
      <c r="S6" s="19"/>
      <c r="U6" s="17" t="s">
        <v>9</v>
      </c>
      <c r="V6" s="16"/>
      <c r="W6" s="18"/>
      <c r="X6" s="16"/>
      <c r="Y6" s="16"/>
      <c r="Z6" s="16"/>
    </row>
    <row r="7" customFormat="false" ht="12" hidden="false" customHeight="true" outlineLevel="0" collapsed="false">
      <c r="A7" s="16"/>
      <c r="B7" s="16"/>
      <c r="C7" s="16"/>
      <c r="D7" s="16"/>
      <c r="E7" s="16" t="s">
        <v>48</v>
      </c>
      <c r="F7" s="16"/>
      <c r="G7" s="22" t="n">
        <f aca="false">'[7]Linked Data'!$C$53</f>
        <v>140</v>
      </c>
      <c r="H7" s="22"/>
      <c r="I7" s="22" t="n">
        <f aca="false">'[7]Linked Data'!$E$53</f>
        <v>52</v>
      </c>
      <c r="J7" s="20"/>
      <c r="K7" s="22" t="n">
        <f aca="false">'[7]Linked Data'!$G$53</f>
        <v>0</v>
      </c>
      <c r="L7" s="20"/>
      <c r="M7" s="22" t="n">
        <f aca="false">'[7]Linked Data'!$G$53</f>
        <v>0</v>
      </c>
      <c r="N7" s="20"/>
      <c r="O7" s="20" t="n">
        <f aca="false">SUM(G7:I7)</f>
        <v>192</v>
      </c>
      <c r="P7" s="21"/>
      <c r="Q7" s="22"/>
      <c r="R7" s="22" t="n">
        <f aca="false">'[7]Linked Data'!$K$53</f>
        <v>239</v>
      </c>
      <c r="S7" s="21"/>
      <c r="T7" s="20"/>
      <c r="U7" s="108" t="n">
        <f aca="false">R7-O7</f>
        <v>47</v>
      </c>
      <c r="V7" s="16"/>
      <c r="W7" s="20"/>
      <c r="X7" s="16"/>
      <c r="Y7" s="16"/>
      <c r="Z7" s="16"/>
    </row>
    <row r="8" customFormat="false" ht="12" hidden="false" customHeight="true" outlineLevel="0" collapsed="false">
      <c r="A8" s="16"/>
      <c r="B8" s="16"/>
      <c r="C8" s="16"/>
      <c r="D8" s="16"/>
      <c r="E8" s="16" t="s">
        <v>49</v>
      </c>
      <c r="F8" s="16"/>
      <c r="G8" s="22" t="n">
        <f aca="false">'[8]Linked Data'!$C$59</f>
        <v>93</v>
      </c>
      <c r="H8" s="22"/>
      <c r="I8" s="22" t="n">
        <f aca="false">'[8]Linked Data'!$E$59</f>
        <v>580</v>
      </c>
      <c r="J8" s="20"/>
      <c r="K8" s="22" t="n">
        <f aca="false">'[8]Linked Data'!$G$59</f>
        <v>932</v>
      </c>
      <c r="L8" s="20"/>
      <c r="M8" s="22" t="n">
        <f aca="false">'[8]Linked Data'!$I$59</f>
        <v>344</v>
      </c>
      <c r="N8" s="20"/>
      <c r="O8" s="20" t="n">
        <f aca="false">SUM(G8:M8)</f>
        <v>1949</v>
      </c>
      <c r="P8" s="21"/>
      <c r="Q8" s="22"/>
      <c r="R8" s="22" t="n">
        <f aca="false">'[8]Linked Data'!$M$59</f>
        <v>2114</v>
      </c>
      <c r="S8" s="21"/>
      <c r="T8" s="20"/>
      <c r="U8" s="108" t="n">
        <f aca="false">R8-O8</f>
        <v>165</v>
      </c>
      <c r="V8" s="16"/>
      <c r="W8" s="20"/>
      <c r="X8" s="16"/>
      <c r="Y8" s="16"/>
      <c r="Z8" s="16"/>
    </row>
    <row r="9" customFormat="false" ht="12" hidden="false" customHeight="true" outlineLevel="0" collapsed="false">
      <c r="A9" s="16"/>
      <c r="B9" s="16"/>
      <c r="C9" s="16"/>
      <c r="D9" s="16"/>
      <c r="E9" s="16" t="s">
        <v>50</v>
      </c>
      <c r="F9" s="16"/>
      <c r="G9" s="22" t="n">
        <f aca="false">'[9]Linked Data'!$C$52</f>
        <v>69</v>
      </c>
      <c r="H9" s="22"/>
      <c r="I9" s="22" t="n">
        <f aca="false">'[9]Linked Data'!$E$52</f>
        <v>97</v>
      </c>
      <c r="J9" s="20"/>
      <c r="K9" s="22" t="n">
        <f aca="false">'[9]Linked Data'!$G$52</f>
        <v>0</v>
      </c>
      <c r="L9" s="20"/>
      <c r="M9" s="22" t="n">
        <f aca="false">'[9]Linked Data'!$I$52</f>
        <v>0</v>
      </c>
      <c r="N9" s="20"/>
      <c r="O9" s="20" t="n">
        <f aca="false">SUM(G9:I9)</f>
        <v>166</v>
      </c>
      <c r="P9" s="21"/>
      <c r="Q9" s="22"/>
      <c r="R9" s="22" t="n">
        <f aca="false">'[9]Linked Data'!$M$52</f>
        <v>226</v>
      </c>
      <c r="S9" s="21"/>
      <c r="T9" s="20"/>
      <c r="U9" s="108" t="n">
        <f aca="false">R9-O9</f>
        <v>60</v>
      </c>
      <c r="V9" s="16"/>
      <c r="W9" s="20"/>
      <c r="X9" s="16"/>
      <c r="Y9" s="16"/>
      <c r="Z9" s="16"/>
    </row>
    <row r="10" customFormat="false" ht="12" hidden="false" customHeight="true" outlineLevel="0" collapsed="false">
      <c r="A10" s="16"/>
      <c r="B10" s="16"/>
      <c r="C10" s="16"/>
      <c r="D10" s="16"/>
      <c r="E10" s="16" t="s">
        <v>51</v>
      </c>
      <c r="F10" s="16"/>
      <c r="G10" s="22" t="n">
        <f aca="false">'[10]Linked Data'!$C$52</f>
        <v>1015</v>
      </c>
      <c r="H10" s="22"/>
      <c r="I10" s="22" t="n">
        <f aca="false">'[10]Linked Data'!$E$52</f>
        <v>148</v>
      </c>
      <c r="J10" s="20"/>
      <c r="K10" s="22" t="n">
        <f aca="false">'[10]Linked Data'!$G$52</f>
        <v>0</v>
      </c>
      <c r="L10" s="20"/>
      <c r="M10" s="22" t="n">
        <f aca="false">'[10]Linked Data'!$I$52</f>
        <v>0</v>
      </c>
      <c r="N10" s="20"/>
      <c r="O10" s="20" t="n">
        <f aca="false">SUM(G10:I10)</f>
        <v>1163</v>
      </c>
      <c r="P10" s="21"/>
      <c r="Q10" s="22"/>
      <c r="R10" s="22" t="n">
        <f aca="false">'[10]Linked Data'!$M$52</f>
        <v>1055</v>
      </c>
      <c r="S10" s="21"/>
      <c r="T10" s="20"/>
      <c r="U10" s="108" t="n">
        <f aca="false">R10-O10</f>
        <v>-108</v>
      </c>
      <c r="V10" s="16"/>
      <c r="W10" s="20"/>
      <c r="X10" s="16"/>
      <c r="Y10" s="16"/>
      <c r="Z10" s="16"/>
    </row>
    <row r="11" customFormat="false" ht="12" hidden="false" customHeight="true" outlineLevel="0" collapsed="false">
      <c r="A11" s="25"/>
      <c r="B11" s="25"/>
      <c r="C11" s="25"/>
      <c r="D11" s="25"/>
      <c r="E11" s="26" t="s">
        <v>7</v>
      </c>
      <c r="F11" s="25"/>
      <c r="G11" s="27" t="n">
        <f aca="false">SUM(G7:G10)</f>
        <v>1317</v>
      </c>
      <c r="H11" s="28"/>
      <c r="I11" s="27" t="n">
        <f aca="false">SUM(I7:I10)</f>
        <v>877</v>
      </c>
      <c r="J11" s="28"/>
      <c r="K11" s="27" t="n">
        <f aca="false">SUM(K7:K10)</f>
        <v>932</v>
      </c>
      <c r="L11" s="28"/>
      <c r="M11" s="27" t="n">
        <f aca="false">SUM(M7:M10)</f>
        <v>344</v>
      </c>
      <c r="N11" s="29"/>
      <c r="O11" s="27" t="n">
        <f aca="false">SUM(O7:O10)</f>
        <v>3470</v>
      </c>
      <c r="P11" s="30"/>
      <c r="Q11" s="22"/>
      <c r="R11" s="27" t="n">
        <f aca="false">SUM(R7:R10)</f>
        <v>3634</v>
      </c>
      <c r="S11" s="30"/>
      <c r="T11" s="29"/>
      <c r="U11" s="27" t="n">
        <f aca="false">SUM(U7:U10)</f>
        <v>164</v>
      </c>
      <c r="V11" s="25"/>
      <c r="W11" s="28"/>
      <c r="X11" s="25"/>
      <c r="Y11" s="25"/>
      <c r="Z11" s="25"/>
    </row>
    <row r="12" customFormat="false" ht="7.5" hidden="false" customHeight="true" outlineLevel="0" collapsed="false">
      <c r="A12" s="25"/>
      <c r="B12" s="25"/>
      <c r="C12" s="25"/>
      <c r="D12" s="25"/>
      <c r="E12" s="26"/>
      <c r="F12" s="25"/>
      <c r="G12" s="32"/>
      <c r="H12" s="32"/>
      <c r="I12" s="33"/>
      <c r="J12" s="33"/>
      <c r="K12" s="33"/>
      <c r="L12" s="33"/>
      <c r="M12" s="32"/>
      <c r="N12" s="34"/>
      <c r="O12" s="32"/>
      <c r="P12" s="32"/>
      <c r="Q12" s="32"/>
      <c r="R12" s="32"/>
      <c r="S12" s="32"/>
      <c r="T12" s="34"/>
      <c r="U12" s="32"/>
      <c r="V12" s="32"/>
      <c r="W12" s="32"/>
      <c r="X12" s="25"/>
      <c r="Y12" s="25"/>
      <c r="Z12" s="25"/>
    </row>
    <row r="13" customFormat="false" ht="13.5" hidden="false" customHeight="true" outlineLevel="0" collapsed="false">
      <c r="A13" s="25"/>
      <c r="B13" s="25"/>
      <c r="C13" s="25"/>
      <c r="D13" s="25"/>
      <c r="E13" s="109" t="s">
        <v>52</v>
      </c>
      <c r="F13" s="25"/>
      <c r="G13" s="32"/>
      <c r="H13" s="32"/>
      <c r="I13" s="33"/>
      <c r="J13" s="33"/>
      <c r="K13" s="33"/>
      <c r="L13" s="33"/>
      <c r="M13" s="32"/>
      <c r="N13" s="34"/>
      <c r="O13" s="32"/>
      <c r="P13" s="32"/>
      <c r="Q13" s="32"/>
      <c r="R13" s="32"/>
      <c r="S13" s="32"/>
      <c r="T13" s="34"/>
      <c r="U13" s="32"/>
      <c r="V13" s="32"/>
      <c r="W13" s="32"/>
      <c r="X13" s="25"/>
      <c r="Y13" s="25"/>
      <c r="Z13" s="25"/>
    </row>
    <row r="14" customFormat="false" ht="24" hidden="false" customHeight="true" outlineLevel="0" collapsed="false">
      <c r="C14" s="36"/>
      <c r="N14" s="18"/>
      <c r="O14" s="18"/>
      <c r="P14" s="39"/>
      <c r="Q14" s="39"/>
    </row>
    <row r="15" customFormat="false" ht="17.25" hidden="false" customHeight="true" outlineLevel="0" collapsed="false">
      <c r="A15" s="110" t="s">
        <v>53</v>
      </c>
      <c r="B15" s="111"/>
      <c r="C15" s="111"/>
      <c r="D15" s="111"/>
      <c r="E15" s="111"/>
      <c r="F15" s="112"/>
      <c r="G15" s="113" t="s">
        <v>54</v>
      </c>
      <c r="H15" s="114"/>
      <c r="I15" s="115"/>
      <c r="J15" s="115"/>
      <c r="K15" s="115"/>
      <c r="L15" s="115"/>
      <c r="M15" s="116" t="s">
        <v>55</v>
      </c>
      <c r="N15" s="112"/>
      <c r="O15" s="112"/>
      <c r="P15" s="114"/>
      <c r="Q15" s="114"/>
      <c r="R15" s="117"/>
      <c r="S15" s="118" t="s">
        <v>51</v>
      </c>
      <c r="T15" s="119"/>
      <c r="U15" s="110"/>
      <c r="V15" s="110"/>
      <c r="W15" s="110"/>
      <c r="X15" s="120"/>
      <c r="Y15" s="120"/>
      <c r="Z15" s="120"/>
    </row>
    <row r="16" customFormat="false" ht="12.75" hidden="false" customHeight="true" outlineLevel="0" collapsed="false">
      <c r="B16" s="50"/>
      <c r="C16" s="50"/>
      <c r="D16" s="50"/>
      <c r="E16" s="50"/>
      <c r="G16" s="51"/>
      <c r="H16" s="45"/>
      <c r="I16" s="52"/>
      <c r="J16" s="52"/>
      <c r="K16" s="52"/>
      <c r="L16" s="52"/>
      <c r="N16" s="51"/>
      <c r="O16" s="51"/>
      <c r="P16" s="51"/>
      <c r="Q16" s="51"/>
      <c r="R16" s="0"/>
      <c r="S16" s="51"/>
      <c r="T16" s="53"/>
      <c r="U16" s="50"/>
      <c r="V16" s="50"/>
      <c r="W16" s="50"/>
    </row>
    <row r="17" customFormat="false" ht="7.5" hidden="false" customHeight="true" outlineLevel="0" collapsed="false">
      <c r="B17" s="50"/>
      <c r="C17" s="50"/>
      <c r="D17" s="50"/>
      <c r="E17" s="50"/>
      <c r="G17" s="51"/>
      <c r="H17" s="45"/>
      <c r="I17" s="52"/>
      <c r="J17" s="52"/>
      <c r="K17" s="52"/>
      <c r="L17" s="52"/>
      <c r="N17" s="51"/>
      <c r="O17" s="51"/>
      <c r="P17" s="51"/>
      <c r="Q17" s="51"/>
      <c r="R17" s="0"/>
      <c r="S17" s="51"/>
      <c r="T17" s="45"/>
      <c r="U17" s="50"/>
      <c r="V17" s="50"/>
      <c r="W17" s="50"/>
    </row>
    <row r="18" customFormat="false" ht="14.25" hidden="false" customHeight="false" outlineLevel="0" collapsed="false">
      <c r="G18" s="18"/>
      <c r="H18" s="45"/>
      <c r="N18" s="18"/>
      <c r="O18" s="18"/>
      <c r="P18" s="18"/>
      <c r="Q18" s="18"/>
      <c r="S18" s="18"/>
      <c r="T18" s="45"/>
      <c r="U18" s="54"/>
      <c r="V18" s="54"/>
      <c r="W18" s="54"/>
    </row>
    <row r="19" customFormat="false" ht="14.1" hidden="false" customHeight="true" outlineLevel="0" collapsed="false">
      <c r="G19" s="18"/>
      <c r="H19" s="45"/>
      <c r="N19" s="18"/>
      <c r="O19" s="18"/>
      <c r="P19" s="18"/>
      <c r="Q19" s="18"/>
      <c r="S19" s="18"/>
      <c r="T19" s="45"/>
      <c r="U19" s="55"/>
      <c r="V19" s="55"/>
      <c r="W19" s="55"/>
    </row>
    <row r="20" customFormat="false" ht="14.1" hidden="false" customHeight="true" outlineLevel="0" collapsed="false">
      <c r="G20" s="18"/>
      <c r="H20" s="45"/>
      <c r="N20" s="18"/>
      <c r="O20" s="18"/>
      <c r="P20" s="18"/>
      <c r="Q20" s="18"/>
      <c r="S20" s="18"/>
      <c r="T20" s="45"/>
      <c r="U20" s="55"/>
      <c r="V20" s="55"/>
      <c r="W20" s="55"/>
    </row>
    <row r="21" customFormat="false" ht="14.1" hidden="false" customHeight="true" outlineLevel="0" collapsed="false">
      <c r="G21" s="18"/>
      <c r="H21" s="45"/>
      <c r="N21" s="18"/>
      <c r="O21" s="18"/>
      <c r="P21" s="18"/>
      <c r="Q21" s="18"/>
      <c r="S21" s="18"/>
      <c r="T21" s="45"/>
      <c r="U21" s="55"/>
      <c r="V21" s="55"/>
      <c r="W21" s="55"/>
    </row>
    <row r="22" customFormat="false" ht="14.1" hidden="false" customHeight="true" outlineLevel="0" collapsed="false">
      <c r="G22" s="18"/>
      <c r="H22" s="45"/>
      <c r="N22" s="18"/>
      <c r="O22" s="18"/>
      <c r="P22" s="18"/>
      <c r="Q22" s="18"/>
      <c r="S22" s="18"/>
      <c r="T22" s="45"/>
      <c r="U22" s="0"/>
      <c r="V22" s="0"/>
      <c r="W22" s="0"/>
    </row>
    <row r="23" customFormat="false" ht="14.1" hidden="false" customHeight="true" outlineLevel="0" collapsed="false">
      <c r="G23" s="18"/>
      <c r="H23" s="45"/>
      <c r="N23" s="18"/>
      <c r="O23" s="18"/>
      <c r="P23" s="18"/>
      <c r="Q23" s="18"/>
      <c r="S23" s="18"/>
      <c r="T23" s="45"/>
      <c r="U23" s="0"/>
      <c r="V23" s="0"/>
      <c r="W23" s="0"/>
    </row>
    <row r="24" customFormat="false" ht="58.5" hidden="false" customHeight="true" outlineLevel="0" collapsed="false">
      <c r="G24" s="18"/>
      <c r="H24" s="45"/>
      <c r="N24" s="18"/>
      <c r="O24" s="18"/>
      <c r="P24" s="18"/>
      <c r="Q24" s="18"/>
      <c r="S24" s="18"/>
      <c r="T24" s="45"/>
      <c r="U24" s="55"/>
      <c r="V24" s="55"/>
      <c r="W24" s="55"/>
    </row>
    <row r="25" customFormat="false" ht="27.75" hidden="false" customHeight="true" outlineLevel="0" collapsed="false">
      <c r="G25" s="18"/>
      <c r="H25" s="45"/>
      <c r="N25" s="18"/>
      <c r="O25" s="18"/>
      <c r="P25" s="18"/>
      <c r="Q25" s="18"/>
      <c r="S25" s="18"/>
      <c r="T25" s="45"/>
      <c r="U25" s="55"/>
      <c r="V25" s="55"/>
      <c r="W25" s="55"/>
    </row>
    <row r="26" customFormat="false" ht="6.75" hidden="false" customHeight="true" outlineLevel="0" collapsed="false">
      <c r="G26" s="18"/>
      <c r="H26" s="45"/>
      <c r="N26" s="18"/>
      <c r="O26" s="18"/>
      <c r="P26" s="18"/>
      <c r="Q26" s="18"/>
      <c r="S26" s="18"/>
      <c r="T26" s="45"/>
    </row>
    <row r="27" customFormat="false" ht="12.75" hidden="false" customHeight="true" outlineLevel="0" collapsed="false">
      <c r="B27" s="50"/>
      <c r="C27" s="50"/>
      <c r="D27" s="50"/>
      <c r="G27" s="51"/>
      <c r="H27" s="45"/>
      <c r="I27" s="50"/>
      <c r="J27" s="50"/>
      <c r="K27" s="50"/>
      <c r="L27" s="50"/>
      <c r="M27" s="51"/>
      <c r="N27" s="51"/>
      <c r="O27" s="56"/>
      <c r="P27" s="0"/>
      <c r="Q27" s="0"/>
      <c r="R27" s="0"/>
      <c r="S27" s="51"/>
      <c r="T27" s="45"/>
      <c r="U27" s="0"/>
      <c r="V27" s="0"/>
      <c r="W27" s="0"/>
    </row>
    <row r="28" customFormat="false" ht="14.1" hidden="false" customHeight="true" outlineLevel="0" collapsed="false">
      <c r="G28" s="18"/>
      <c r="H28" s="45"/>
      <c r="N28" s="18"/>
      <c r="O28" s="18"/>
      <c r="P28" s="18"/>
      <c r="Q28" s="18"/>
      <c r="S28" s="18"/>
      <c r="T28" s="53"/>
      <c r="U28" s="50"/>
      <c r="V28" s="50"/>
      <c r="W28" s="50"/>
    </row>
    <row r="29" customFormat="false" ht="5.25" hidden="false" customHeight="true" outlineLevel="0" collapsed="false">
      <c r="G29" s="18"/>
      <c r="H29" s="45"/>
      <c r="N29" s="18"/>
      <c r="O29" s="18"/>
      <c r="P29" s="18"/>
      <c r="Q29" s="18"/>
      <c r="S29" s="18"/>
      <c r="T29" s="45"/>
      <c r="U29" s="50"/>
      <c r="V29" s="50"/>
      <c r="W29" s="50"/>
    </row>
    <row r="30" customFormat="false" ht="14.1" hidden="false" customHeight="true" outlineLevel="0" collapsed="false">
      <c r="G30" s="18"/>
      <c r="H30" s="45"/>
      <c r="N30" s="18"/>
      <c r="O30" s="18"/>
      <c r="P30" s="18"/>
      <c r="Q30" s="18"/>
      <c r="S30" s="18"/>
      <c r="T30" s="45"/>
      <c r="U30" s="54"/>
      <c r="V30" s="54"/>
      <c r="W30" s="54"/>
    </row>
    <row r="31" customFormat="false" ht="12.95" hidden="false" customHeight="true" outlineLevel="0" collapsed="false">
      <c r="G31" s="18"/>
      <c r="H31" s="45"/>
      <c r="N31" s="18"/>
      <c r="O31" s="18"/>
      <c r="P31" s="18"/>
      <c r="Q31" s="18"/>
      <c r="S31" s="18"/>
      <c r="T31" s="45"/>
      <c r="U31" s="55"/>
      <c r="V31" s="55"/>
      <c r="W31" s="55"/>
    </row>
    <row r="32" customFormat="false" ht="12.95" hidden="false" customHeight="true" outlineLevel="0" collapsed="false">
      <c r="G32" s="18"/>
      <c r="H32" s="45"/>
      <c r="N32" s="18"/>
      <c r="O32" s="18"/>
      <c r="P32" s="18"/>
      <c r="Q32" s="18"/>
      <c r="S32" s="18"/>
      <c r="T32" s="45"/>
      <c r="U32" s="55"/>
      <c r="V32" s="55"/>
      <c r="W32" s="55"/>
    </row>
    <row r="33" customFormat="false" ht="12.95" hidden="false" customHeight="true" outlineLevel="0" collapsed="false">
      <c r="G33" s="18"/>
      <c r="H33" s="45"/>
      <c r="N33" s="18"/>
      <c r="O33" s="18"/>
      <c r="P33" s="18"/>
      <c r="Q33" s="18"/>
      <c r="S33" s="18"/>
      <c r="T33" s="45"/>
      <c r="U33" s="55"/>
      <c r="V33" s="55"/>
      <c r="W33" s="55"/>
    </row>
    <row r="34" customFormat="false" ht="12.95" hidden="false" customHeight="true" outlineLevel="0" collapsed="false">
      <c r="G34" s="18"/>
      <c r="H34" s="45"/>
      <c r="N34" s="18"/>
      <c r="O34" s="18"/>
      <c r="P34" s="18"/>
      <c r="Q34" s="18"/>
      <c r="S34" s="18"/>
      <c r="T34" s="45"/>
      <c r="U34" s="0"/>
      <c r="V34" s="0"/>
      <c r="W34" s="0"/>
    </row>
    <row r="35" customFormat="false" ht="58.5" hidden="false" customHeight="true" outlineLevel="0" collapsed="false">
      <c r="G35" s="18"/>
      <c r="H35" s="45"/>
      <c r="N35" s="18"/>
      <c r="O35" s="18"/>
      <c r="P35" s="18"/>
      <c r="Q35" s="18"/>
      <c r="S35" s="18"/>
      <c r="T35" s="45"/>
      <c r="U35" s="0"/>
      <c r="V35" s="0"/>
      <c r="W35" s="0"/>
    </row>
    <row r="36" customFormat="false" ht="9" hidden="false" customHeight="true" outlineLevel="0" collapsed="false">
      <c r="G36" s="18"/>
      <c r="H36" s="45"/>
      <c r="N36" s="18"/>
      <c r="O36" s="18"/>
      <c r="P36" s="18"/>
      <c r="Q36" s="18"/>
      <c r="S36" s="18"/>
      <c r="T36" s="45"/>
      <c r="U36" s="55"/>
      <c r="V36" s="55"/>
      <c r="W36" s="55"/>
    </row>
    <row r="37" customFormat="false" ht="9.75" hidden="false" customHeight="true" outlineLevel="0" collapsed="false">
      <c r="G37" s="18"/>
      <c r="H37" s="45"/>
      <c r="N37" s="18"/>
      <c r="O37" s="18"/>
      <c r="P37" s="18"/>
      <c r="Q37" s="18"/>
      <c r="S37" s="18"/>
      <c r="T37" s="45"/>
      <c r="U37" s="55"/>
      <c r="V37" s="55"/>
      <c r="W37" s="55"/>
    </row>
    <row r="38" customFormat="false" ht="12.95" hidden="false" customHeight="true" outlineLevel="0" collapsed="false">
      <c r="G38" s="18"/>
      <c r="H38" s="45"/>
      <c r="N38" s="18"/>
      <c r="O38" s="18"/>
      <c r="P38" s="18"/>
      <c r="Q38" s="18"/>
      <c r="S38" s="18"/>
      <c r="T38" s="45"/>
      <c r="U38" s="55"/>
      <c r="V38" s="55"/>
      <c r="W38" s="55"/>
    </row>
    <row r="39" customFormat="false" ht="12.75" hidden="false" customHeight="true" outlineLevel="0" collapsed="false">
      <c r="B39" s="54"/>
      <c r="G39" s="18"/>
      <c r="H39" s="45"/>
      <c r="I39" s="54"/>
      <c r="J39" s="54"/>
      <c r="K39" s="54"/>
      <c r="L39" s="54"/>
      <c r="M39" s="0"/>
      <c r="N39" s="18"/>
      <c r="O39" s="18"/>
      <c r="P39" s="18"/>
      <c r="Q39" s="18"/>
      <c r="S39" s="18"/>
      <c r="T39" s="45"/>
    </row>
    <row r="40" customFormat="false" ht="12.95" hidden="false" customHeight="true" outlineLevel="0" collapsed="false">
      <c r="C40" s="55"/>
      <c r="G40" s="18"/>
      <c r="H40" s="45"/>
      <c r="I40" s="0"/>
      <c r="J40" s="0"/>
      <c r="K40" s="0"/>
      <c r="L40" s="0"/>
      <c r="M40" s="55"/>
      <c r="N40" s="18"/>
      <c r="O40" s="18"/>
      <c r="P40" s="18"/>
      <c r="Q40" s="18"/>
      <c r="S40" s="18"/>
      <c r="T40" s="45"/>
    </row>
    <row r="41" customFormat="false" ht="12.95" hidden="false" customHeight="true" outlineLevel="0" collapsed="false">
      <c r="C41" s="55"/>
      <c r="G41" s="18"/>
      <c r="H41" s="45"/>
      <c r="I41" s="0"/>
      <c r="J41" s="0"/>
      <c r="K41" s="0"/>
      <c r="L41" s="0"/>
      <c r="M41" s="55"/>
      <c r="N41" s="18"/>
      <c r="O41" s="18"/>
      <c r="P41" s="18"/>
      <c r="Q41" s="18"/>
      <c r="R41" s="18"/>
      <c r="S41" s="18"/>
      <c r="T41" s="45"/>
    </row>
    <row r="42" customFormat="false" ht="12.95" hidden="false" customHeight="true" outlineLevel="0" collapsed="false">
      <c r="C42" s="55"/>
      <c r="G42" s="18"/>
      <c r="H42" s="45"/>
      <c r="I42" s="0"/>
      <c r="J42" s="0"/>
      <c r="K42" s="0"/>
      <c r="L42" s="0"/>
      <c r="M42" s="55"/>
      <c r="N42" s="18"/>
      <c r="O42" s="18"/>
      <c r="P42" s="18"/>
      <c r="Q42" s="18"/>
      <c r="R42" s="18"/>
      <c r="S42" s="18"/>
      <c r="T42" s="45"/>
    </row>
    <row r="43" customFormat="false" ht="14.1" hidden="false" customHeight="true" outlineLevel="0" collapsed="false">
      <c r="G43" s="18"/>
      <c r="H43" s="45"/>
      <c r="I43" s="0"/>
      <c r="J43" s="0"/>
      <c r="K43" s="0"/>
      <c r="L43" s="0"/>
      <c r="M43" s="0"/>
      <c r="N43" s="18"/>
      <c r="O43" s="18"/>
      <c r="P43" s="18"/>
      <c r="Q43" s="18"/>
      <c r="R43" s="18"/>
      <c r="S43" s="18"/>
      <c r="T43" s="45"/>
    </row>
    <row r="44" customFormat="false" ht="14.1" hidden="false" customHeight="true" outlineLevel="0" collapsed="false">
      <c r="B44" s="54"/>
      <c r="G44" s="18"/>
      <c r="H44" s="45"/>
      <c r="I44" s="54"/>
      <c r="J44" s="54"/>
      <c r="K44" s="54"/>
      <c r="L44" s="54"/>
      <c r="M44" s="0"/>
      <c r="N44" s="18"/>
      <c r="O44" s="18"/>
      <c r="P44" s="18"/>
      <c r="Q44" s="18"/>
      <c r="R44" s="18"/>
      <c r="S44" s="18"/>
      <c r="T44" s="45"/>
    </row>
    <row r="45" customFormat="false" ht="12.95" hidden="false" customHeight="true" outlineLevel="0" collapsed="false">
      <c r="C45" s="55"/>
      <c r="G45" s="18"/>
      <c r="H45" s="45"/>
      <c r="I45" s="0"/>
      <c r="J45" s="0"/>
      <c r="K45" s="0"/>
      <c r="L45" s="0"/>
      <c r="M45" s="55"/>
      <c r="N45" s="18"/>
      <c r="O45" s="18"/>
      <c r="P45" s="18"/>
      <c r="Q45" s="18"/>
      <c r="R45" s="18"/>
      <c r="S45" s="18"/>
      <c r="T45" s="45"/>
    </row>
    <row r="46" customFormat="false" ht="12.95" hidden="false" customHeight="true" outlineLevel="0" collapsed="false">
      <c r="C46" s="55"/>
      <c r="G46" s="18"/>
      <c r="H46" s="45"/>
      <c r="I46" s="0"/>
      <c r="J46" s="0"/>
      <c r="K46" s="0"/>
      <c r="L46" s="0"/>
      <c r="M46" s="55"/>
      <c r="N46" s="18"/>
      <c r="O46" s="18"/>
      <c r="P46" s="18"/>
      <c r="Q46" s="18"/>
      <c r="R46" s="18"/>
      <c r="S46" s="18"/>
      <c r="T46" s="45"/>
    </row>
    <row r="47" customFormat="false" ht="12.75" hidden="false" customHeight="false" outlineLevel="0" collapsed="false">
      <c r="O47" s="18"/>
      <c r="P47" s="18"/>
      <c r="Q47" s="18"/>
      <c r="R47" s="18"/>
    </row>
    <row r="48" customFormat="false" ht="12.75" hidden="false" customHeight="false" outlineLevel="0" collapsed="false">
      <c r="C48" s="58"/>
      <c r="O48" s="18"/>
      <c r="P48" s="18"/>
      <c r="Q48" s="18"/>
      <c r="R48" s="18"/>
    </row>
    <row r="49" customFormat="false" ht="12.75" hidden="false" customHeight="false" outlineLevel="0" collapsed="false">
      <c r="O49" s="18"/>
      <c r="P49" s="18"/>
      <c r="Q49" s="18"/>
      <c r="R49" s="18"/>
    </row>
    <row r="50" customFormat="false" ht="12.75" hidden="false" customHeight="false" outlineLevel="0" collapsed="false">
      <c r="O50" s="18"/>
      <c r="P50" s="18"/>
      <c r="Q50" s="18"/>
      <c r="R50" s="18"/>
    </row>
    <row r="51" customFormat="false" ht="12.75" hidden="false" customHeight="false" outlineLevel="0" collapsed="false">
      <c r="O51" s="18"/>
      <c r="P51" s="18"/>
      <c r="Q51" s="18"/>
      <c r="R51" s="18"/>
    </row>
    <row r="52" customFormat="false" ht="12.75" hidden="false" customHeight="false" outlineLevel="0" collapsed="false">
      <c r="O52" s="18"/>
      <c r="P52" s="18"/>
      <c r="Q52" s="18"/>
      <c r="R52" s="18"/>
    </row>
  </sheetData>
  <mergeCells count="2">
    <mergeCell ref="A1:C1"/>
    <mergeCell ref="K5:M5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&amp;C20&amp;R&amp;6&amp;D  -  &amp;T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E55" activeCellId="0" sqref="E55"/>
    </sheetView>
  </sheetViews>
  <sheetFormatPr defaultColWidth="11.41796875" defaultRowHeight="12.75" customHeight="true" zeroHeight="false" outlineLevelRow="0" outlineLevelCol="0"/>
  <cols>
    <col collapsed="false" customWidth="true" hidden="false" outlineLevel="0" max="1" min="1" style="59" width="9.99"/>
    <col collapsed="false" customWidth="true" hidden="false" outlineLevel="0" max="2" min="2" style="59" width="12.56"/>
    <col collapsed="false" customWidth="true" hidden="false" outlineLevel="0" max="3" min="3" style="59" width="9.28"/>
    <col collapsed="false" customWidth="true" hidden="false" outlineLevel="0" max="5" min="4" style="59" width="10.85"/>
    <col collapsed="false" customWidth="true" hidden="false" outlineLevel="0" max="7" min="6" style="121" width="10.56"/>
    <col collapsed="false" customWidth="true" hidden="false" outlineLevel="0" max="8" min="8" style="59" width="7.14"/>
    <col collapsed="false" customWidth="true" hidden="false" outlineLevel="0" max="9" min="9" style="59" width="12.28"/>
    <col collapsed="false" customWidth="true" hidden="false" outlineLevel="0" max="10" min="10" style="59" width="10.99"/>
    <col collapsed="false" customWidth="true" hidden="false" outlineLevel="0" max="11" min="11" style="59" width="13.7"/>
    <col collapsed="false" customWidth="true" hidden="false" outlineLevel="0" max="12" min="12" style="59" width="12.7"/>
    <col collapsed="false" customWidth="true" hidden="false" outlineLevel="0" max="13" min="13" style="59" width="7.42"/>
    <col collapsed="false" customWidth="true" hidden="false" outlineLevel="0" max="14" min="14" style="59" width="10.71"/>
    <col collapsed="false" customWidth="true" hidden="false" outlineLevel="0" max="15" min="15" style="59" width="13.28"/>
    <col collapsed="false" customWidth="true" hidden="false" outlineLevel="0" max="16" min="16" style="77" width="7.42"/>
    <col collapsed="false" customWidth="true" hidden="false" outlineLevel="0" max="17" min="17" style="59" width="7.99"/>
    <col collapsed="false" customWidth="false" hidden="false" outlineLevel="0" max="257" min="18" style="59" width="11.42"/>
  </cols>
  <sheetData>
    <row r="1" customFormat="false" ht="27" hidden="false" customHeight="true" outlineLevel="0" collapsed="false">
      <c r="A1" s="122" t="s">
        <v>20</v>
      </c>
      <c r="H1" s="61"/>
    </row>
    <row r="2" customFormat="false" ht="21.75" hidden="false" customHeight="true" outlineLevel="0" collapsed="false">
      <c r="A2" s="62" t="s">
        <v>21</v>
      </c>
      <c r="B2" s="63"/>
      <c r="C2" s="63"/>
      <c r="D2" s="63"/>
      <c r="E2" s="63"/>
      <c r="F2" s="123"/>
      <c r="G2" s="123"/>
      <c r="H2" s="63"/>
      <c r="I2" s="64"/>
      <c r="J2" s="64"/>
      <c r="K2" s="65"/>
      <c r="L2" s="65"/>
      <c r="M2" s="65"/>
      <c r="N2" s="65"/>
      <c r="O2" s="65"/>
      <c r="P2" s="124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4.25" hidden="false" customHeight="true" outlineLevel="0" collapsed="false">
      <c r="A3" s="65"/>
      <c r="B3" s="66" t="s">
        <v>48</v>
      </c>
      <c r="C3" s="66"/>
      <c r="D3" s="67"/>
      <c r="E3" s="66" t="s">
        <v>56</v>
      </c>
      <c r="F3" s="66"/>
      <c r="G3" s="67"/>
      <c r="H3" s="66" t="s">
        <v>50</v>
      </c>
      <c r="I3" s="66"/>
      <c r="J3" s="65"/>
      <c r="K3" s="66" t="s">
        <v>51</v>
      </c>
      <c r="L3" s="66"/>
      <c r="M3" s="67"/>
      <c r="N3" s="65"/>
      <c r="O3" s="65"/>
      <c r="P3" s="124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  <c r="IC3" s="65"/>
      <c r="ID3" s="65"/>
      <c r="IE3" s="65"/>
      <c r="IF3" s="65"/>
      <c r="IG3" s="65"/>
      <c r="IH3" s="65"/>
      <c r="II3" s="65"/>
      <c r="IJ3" s="65"/>
      <c r="IK3" s="65"/>
      <c r="IL3" s="65"/>
      <c r="IM3" s="65"/>
      <c r="IN3" s="65"/>
      <c r="IO3" s="65"/>
      <c r="IP3" s="65"/>
      <c r="IQ3" s="65"/>
      <c r="IR3" s="65"/>
      <c r="IS3" s="65"/>
      <c r="IT3" s="65"/>
      <c r="IU3" s="65"/>
      <c r="IV3" s="65"/>
      <c r="IW3" s="65"/>
    </row>
    <row r="4" customFormat="false" ht="12" hidden="false" customHeight="true" outlineLevel="0" collapsed="false">
      <c r="A4" s="65"/>
      <c r="B4" s="63" t="s">
        <v>23</v>
      </c>
      <c r="C4" s="63" t="s">
        <v>24</v>
      </c>
      <c r="D4" s="63"/>
      <c r="E4" s="63" t="s">
        <v>23</v>
      </c>
      <c r="F4" s="63" t="s">
        <v>24</v>
      </c>
      <c r="G4" s="63"/>
      <c r="H4" s="63" t="s">
        <v>23</v>
      </c>
      <c r="I4" s="123" t="s">
        <v>24</v>
      </c>
      <c r="J4" s="65"/>
      <c r="K4" s="63" t="s">
        <v>23</v>
      </c>
      <c r="L4" s="123" t="s">
        <v>24</v>
      </c>
      <c r="M4" s="123"/>
      <c r="N4" s="65"/>
      <c r="O4" s="65"/>
      <c r="P4" s="124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</row>
    <row r="5" customFormat="false" ht="12" hidden="false" customHeight="true" outlineLevel="0" collapsed="false">
      <c r="A5" s="68" t="s">
        <v>25</v>
      </c>
      <c r="B5" s="69" t="n">
        <v>20</v>
      </c>
      <c r="C5" s="69" t="n">
        <v>2</v>
      </c>
      <c r="D5" s="124"/>
      <c r="E5" s="69" t="n">
        <v>35</v>
      </c>
      <c r="F5" s="69" t="n">
        <v>23</v>
      </c>
      <c r="G5" s="69"/>
      <c r="H5" s="124" t="n">
        <v>0</v>
      </c>
      <c r="I5" s="124" t="n">
        <v>0</v>
      </c>
      <c r="J5" s="65"/>
      <c r="K5" s="125" t="n">
        <v>0</v>
      </c>
      <c r="L5" s="124" t="n">
        <v>0</v>
      </c>
      <c r="M5" s="124"/>
      <c r="N5" s="65"/>
      <c r="O5" s="126"/>
      <c r="P5" s="124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</row>
    <row r="6" customFormat="false" ht="12" hidden="false" customHeight="true" outlineLevel="0" collapsed="false">
      <c r="A6" s="68" t="s">
        <v>26</v>
      </c>
      <c r="B6" s="69" t="n">
        <v>13</v>
      </c>
      <c r="C6" s="69" t="n">
        <v>4</v>
      </c>
      <c r="D6" s="124"/>
      <c r="E6" s="70" t="n">
        <v>53</v>
      </c>
      <c r="F6" s="70" t="n">
        <v>24</v>
      </c>
      <c r="G6" s="70"/>
      <c r="H6" s="124" t="n">
        <v>0</v>
      </c>
      <c r="I6" s="124" t="n">
        <v>0</v>
      </c>
      <c r="J6" s="65"/>
      <c r="K6" s="125" t="n">
        <v>0</v>
      </c>
      <c r="L6" s="124" t="n">
        <v>0</v>
      </c>
      <c r="M6" s="124"/>
      <c r="N6" s="65"/>
      <c r="O6" s="126"/>
      <c r="P6" s="124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  <c r="IW6" s="65"/>
    </row>
    <row r="7" customFormat="false" ht="12" hidden="false" customHeight="true" outlineLevel="0" collapsed="false">
      <c r="A7" s="68" t="s">
        <v>27</v>
      </c>
      <c r="B7" s="69" t="n">
        <v>31</v>
      </c>
      <c r="C7" s="69" t="n">
        <v>7</v>
      </c>
      <c r="D7" s="64"/>
      <c r="E7" s="70" t="n">
        <v>49</v>
      </c>
      <c r="F7" s="70" t="n">
        <v>30</v>
      </c>
      <c r="G7" s="70"/>
      <c r="H7" s="124" t="n">
        <v>0</v>
      </c>
      <c r="I7" s="124" t="n">
        <v>0</v>
      </c>
      <c r="J7" s="65"/>
      <c r="K7" s="125" t="n">
        <v>0</v>
      </c>
      <c r="L7" s="125" t="n">
        <v>0</v>
      </c>
      <c r="M7" s="125"/>
      <c r="N7" s="126"/>
      <c r="O7" s="126"/>
      <c r="P7" s="124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  <c r="IW7" s="65"/>
    </row>
    <row r="8" customFormat="false" ht="12" hidden="false" customHeight="true" outlineLevel="0" collapsed="false">
      <c r="A8" s="68" t="s">
        <v>28</v>
      </c>
      <c r="B8" s="69"/>
      <c r="C8" s="69"/>
      <c r="D8" s="124"/>
      <c r="E8" s="70"/>
      <c r="F8" s="70"/>
      <c r="G8" s="70"/>
      <c r="H8" s="69"/>
      <c r="I8" s="69"/>
      <c r="J8" s="65"/>
      <c r="K8" s="125"/>
      <c r="L8" s="125"/>
      <c r="M8" s="125"/>
      <c r="N8" s="126"/>
      <c r="O8" s="126"/>
      <c r="P8" s="124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  <c r="IW8" s="65"/>
    </row>
    <row r="9" customFormat="false" ht="12" hidden="false" customHeight="true" outlineLevel="0" collapsed="false">
      <c r="A9" s="68" t="s">
        <v>29</v>
      </c>
      <c r="B9" s="69"/>
      <c r="C9" s="69"/>
      <c r="D9" s="124"/>
      <c r="E9" s="69"/>
      <c r="F9" s="127"/>
      <c r="G9" s="127"/>
      <c r="H9" s="69"/>
      <c r="I9" s="69"/>
      <c r="J9" s="65"/>
      <c r="K9" s="125"/>
      <c r="L9" s="125"/>
      <c r="M9" s="125"/>
      <c r="N9" s="126"/>
      <c r="O9" s="126"/>
      <c r="P9" s="124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</row>
    <row r="10" customFormat="false" ht="12" hidden="false" customHeight="true" outlineLevel="0" collapsed="false">
      <c r="A10" s="68" t="s">
        <v>30</v>
      </c>
      <c r="B10" s="69"/>
      <c r="C10" s="69"/>
      <c r="D10" s="124"/>
      <c r="E10" s="69"/>
      <c r="F10" s="127"/>
      <c r="G10" s="127"/>
      <c r="H10" s="69"/>
      <c r="I10" s="69"/>
      <c r="J10" s="65"/>
      <c r="K10" s="125"/>
      <c r="L10" s="125"/>
      <c r="M10" s="125"/>
      <c r="N10" s="126"/>
      <c r="O10" s="126"/>
      <c r="P10" s="124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  <c r="IW10" s="65"/>
    </row>
    <row r="11" customFormat="false" ht="12" hidden="false" customHeight="true" outlineLevel="0" collapsed="false">
      <c r="A11" s="68" t="s">
        <v>31</v>
      </c>
      <c r="B11" s="69"/>
      <c r="C11" s="69"/>
      <c r="D11" s="124"/>
      <c r="E11" s="69"/>
      <c r="F11" s="127"/>
      <c r="G11" s="127"/>
      <c r="H11" s="69"/>
      <c r="I11" s="69"/>
      <c r="J11" s="65"/>
      <c r="K11" s="125"/>
      <c r="L11" s="125"/>
      <c r="M11" s="125"/>
      <c r="N11" s="126"/>
      <c r="O11" s="126"/>
      <c r="P11" s="124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</row>
    <row r="12" customFormat="false" ht="12" hidden="false" customHeight="true" outlineLevel="0" collapsed="false">
      <c r="A12" s="68" t="s">
        <v>32</v>
      </c>
      <c r="B12" s="69"/>
      <c r="C12" s="69"/>
      <c r="D12" s="124"/>
      <c r="E12" s="69"/>
      <c r="F12" s="127"/>
      <c r="G12" s="127"/>
      <c r="H12" s="69"/>
      <c r="I12" s="69"/>
      <c r="J12" s="65"/>
      <c r="K12" s="125"/>
      <c r="L12" s="125"/>
      <c r="M12" s="125"/>
      <c r="N12" s="126"/>
      <c r="O12" s="126"/>
      <c r="P12" s="124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</row>
    <row r="13" customFormat="false" ht="12" hidden="false" customHeight="true" outlineLevel="0" collapsed="false">
      <c r="A13" s="68" t="s">
        <v>33</v>
      </c>
      <c r="B13" s="69"/>
      <c r="C13" s="69"/>
      <c r="D13" s="124"/>
      <c r="E13" s="69"/>
      <c r="F13" s="127"/>
      <c r="G13" s="127"/>
      <c r="H13" s="69"/>
      <c r="I13" s="69"/>
      <c r="J13" s="65"/>
      <c r="K13" s="126"/>
      <c r="L13" s="126"/>
      <c r="M13" s="126"/>
      <c r="N13" s="126"/>
      <c r="O13" s="126"/>
      <c r="P13" s="124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</row>
    <row r="14" customFormat="false" ht="12" hidden="false" customHeight="true" outlineLevel="0" collapsed="false">
      <c r="A14" s="68" t="s">
        <v>34</v>
      </c>
      <c r="B14" s="69"/>
      <c r="C14" s="69"/>
      <c r="D14" s="124"/>
      <c r="E14" s="69"/>
      <c r="F14" s="127"/>
      <c r="G14" s="127"/>
      <c r="H14" s="69"/>
      <c r="I14" s="69"/>
      <c r="J14" s="65"/>
      <c r="K14" s="69"/>
      <c r="L14" s="65"/>
      <c r="M14" s="65"/>
      <c r="N14" s="65"/>
      <c r="O14" s="65"/>
      <c r="P14" s="124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</row>
    <row r="15" customFormat="false" ht="12" hidden="false" customHeight="true" outlineLevel="0" collapsed="false">
      <c r="A15" s="68" t="s">
        <v>35</v>
      </c>
      <c r="B15" s="69"/>
      <c r="C15" s="69"/>
      <c r="D15" s="124"/>
      <c r="E15" s="69"/>
      <c r="F15" s="127"/>
      <c r="G15" s="127"/>
      <c r="H15" s="69"/>
      <c r="I15" s="69"/>
      <c r="J15" s="65"/>
      <c r="K15" s="69"/>
      <c r="L15" s="65"/>
      <c r="M15" s="65"/>
      <c r="N15" s="65"/>
      <c r="O15" s="65"/>
      <c r="P15" s="124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</row>
    <row r="16" customFormat="false" ht="12" hidden="false" customHeight="true" outlineLevel="0" collapsed="false">
      <c r="A16" s="72" t="s">
        <v>36</v>
      </c>
      <c r="B16" s="69"/>
      <c r="C16" s="69"/>
      <c r="D16" s="124"/>
      <c r="E16" s="69"/>
      <c r="F16" s="127"/>
      <c r="G16" s="127"/>
      <c r="H16" s="69"/>
      <c r="I16" s="69"/>
      <c r="J16" s="65"/>
      <c r="K16" s="69"/>
      <c r="L16" s="65"/>
      <c r="M16" s="65"/>
      <c r="N16" s="65"/>
      <c r="O16" s="65"/>
      <c r="P16" s="124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</row>
    <row r="17" customFormat="false" ht="12" hidden="false" customHeight="true" outlineLevel="0" collapsed="false">
      <c r="A17" s="73"/>
      <c r="B17" s="77"/>
      <c r="C17" s="77"/>
      <c r="D17" s="77"/>
      <c r="E17" s="77"/>
      <c r="F17" s="128"/>
      <c r="G17" s="128"/>
      <c r="H17" s="61"/>
      <c r="I17" s="74"/>
      <c r="J17" s="74"/>
    </row>
    <row r="18" customFormat="false" ht="20.25" hidden="false" customHeight="true" outlineLevel="0" collapsed="false">
      <c r="A18" s="76" t="s">
        <v>37</v>
      </c>
      <c r="F18" s="129"/>
      <c r="G18" s="129"/>
      <c r="H18" s="61"/>
      <c r="J18" s="78"/>
    </row>
    <row r="19" customFormat="false" ht="13.5" hidden="false" customHeight="false" outlineLevel="0" collapsed="false">
      <c r="B19" s="130" t="s">
        <v>48</v>
      </c>
      <c r="C19" s="130"/>
      <c r="D19" s="130"/>
      <c r="E19" s="130"/>
      <c r="F19" s="130"/>
      <c r="G19" s="0"/>
      <c r="H19" s="0"/>
      <c r="J19" s="80"/>
      <c r="S19" s="79" t="s">
        <v>56</v>
      </c>
    </row>
    <row r="20" customFormat="false" ht="29.25" hidden="false" customHeight="true" outlineLevel="0" collapsed="false">
      <c r="A20" s="131"/>
      <c r="B20" s="132" t="s">
        <v>57</v>
      </c>
      <c r="C20" s="132" t="s">
        <v>58</v>
      </c>
      <c r="D20" s="132" t="s">
        <v>59</v>
      </c>
      <c r="E20" s="132" t="s">
        <v>60</v>
      </c>
      <c r="F20" s="132" t="s">
        <v>61</v>
      </c>
      <c r="G20" s="133" t="s">
        <v>42</v>
      </c>
      <c r="H20" s="0"/>
      <c r="I20" s="97" t="s">
        <v>56</v>
      </c>
      <c r="J20" s="134" t="s">
        <v>42</v>
      </c>
      <c r="K20" s="121"/>
      <c r="L20" s="97" t="s">
        <v>50</v>
      </c>
      <c r="M20" s="134" t="s">
        <v>42</v>
      </c>
      <c r="N20" s="121"/>
      <c r="O20" s="97" t="s">
        <v>51</v>
      </c>
      <c r="P20" s="134" t="s">
        <v>42</v>
      </c>
      <c r="Q20" s="121"/>
      <c r="R20" s="121"/>
      <c r="S20" s="83" t="s">
        <v>3</v>
      </c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1"/>
      <c r="IP20" s="121"/>
      <c r="IQ20" s="121"/>
      <c r="IR20" s="121"/>
      <c r="IS20" s="121"/>
      <c r="IT20" s="121"/>
      <c r="IU20" s="121"/>
      <c r="IV20" s="121"/>
      <c r="IW20" s="121"/>
    </row>
    <row r="21" customFormat="false" ht="12" hidden="false" customHeight="true" outlineLevel="0" collapsed="false">
      <c r="A21" s="87" t="s">
        <v>25</v>
      </c>
      <c r="B21" s="74" t="n">
        <f aca="false">'[7]Headcount Data'!$B19</f>
        <v>44</v>
      </c>
      <c r="C21" s="74" t="n">
        <f aca="false">'[7]Headcount Data'!C19</f>
        <v>18</v>
      </c>
      <c r="D21" s="74" t="n">
        <f aca="false">'[7]Headcount Data'!D19</f>
        <v>1</v>
      </c>
      <c r="E21" s="74" t="n">
        <f aca="false">'[7]Headcount Data'!E19</f>
        <v>35</v>
      </c>
      <c r="F21" s="74" t="n">
        <f aca="false">'[7]Headcount Data'!F19</f>
        <v>20</v>
      </c>
      <c r="G21" s="90" t="n">
        <v>194</v>
      </c>
      <c r="H21" s="0"/>
      <c r="I21" s="135" t="n">
        <v>89</v>
      </c>
      <c r="J21" s="90" t="n">
        <v>169</v>
      </c>
      <c r="L21" s="89" t="n">
        <v>99</v>
      </c>
      <c r="M21" s="90" t="n">
        <v>99</v>
      </c>
      <c r="O21" s="89" t="n">
        <v>988</v>
      </c>
      <c r="P21" s="90" t="n">
        <v>917</v>
      </c>
      <c r="S21" s="89" t="n">
        <v>89</v>
      </c>
    </row>
    <row r="22" customFormat="false" ht="12" hidden="false" customHeight="true" outlineLevel="0" collapsed="false">
      <c r="A22" s="87" t="s">
        <v>26</v>
      </c>
      <c r="B22" s="74" t="n">
        <v>46</v>
      </c>
      <c r="C22" s="74" t="n">
        <v>19</v>
      </c>
      <c r="D22" s="74" t="n">
        <v>1</v>
      </c>
      <c r="E22" s="74" t="n">
        <v>43</v>
      </c>
      <c r="F22" s="74" t="n">
        <v>14</v>
      </c>
      <c r="G22" s="90" t="n">
        <v>194</v>
      </c>
      <c r="H22" s="0"/>
      <c r="I22" s="74" t="n">
        <v>114</v>
      </c>
      <c r="J22" s="90" t="n">
        <v>169</v>
      </c>
      <c r="L22" s="136" t="n">
        <v>86</v>
      </c>
      <c r="M22" s="90" t="n">
        <v>99</v>
      </c>
      <c r="O22" s="89" t="n">
        <v>936</v>
      </c>
      <c r="P22" s="90" t="n">
        <v>917</v>
      </c>
      <c r="S22" s="89" t="n">
        <v>114</v>
      </c>
    </row>
    <row r="23" customFormat="false" ht="12" hidden="false" customHeight="true" outlineLevel="0" collapsed="false">
      <c r="A23" s="87" t="s">
        <v>27</v>
      </c>
      <c r="B23" s="74" t="n">
        <v>44</v>
      </c>
      <c r="C23" s="74" t="n">
        <v>19</v>
      </c>
      <c r="D23" s="74" t="n">
        <v>1</v>
      </c>
      <c r="E23" s="74" t="n">
        <v>45</v>
      </c>
      <c r="F23" s="74" t="n">
        <v>12</v>
      </c>
      <c r="G23" s="90" t="n">
        <v>194</v>
      </c>
      <c r="H23" s="0"/>
      <c r="I23" s="89" t="n">
        <v>106</v>
      </c>
      <c r="J23" s="90" t="n">
        <v>169</v>
      </c>
      <c r="L23" s="136" t="n">
        <v>86</v>
      </c>
      <c r="M23" s="90" t="n">
        <v>99</v>
      </c>
      <c r="O23" s="89" t="n">
        <v>861</v>
      </c>
      <c r="P23" s="90" t="n">
        <v>917</v>
      </c>
    </row>
    <row r="24" customFormat="false" ht="12" hidden="false" customHeight="true" outlineLevel="0" collapsed="false">
      <c r="A24" s="87" t="s">
        <v>28</v>
      </c>
      <c r="B24" s="74" t="n">
        <v>54</v>
      </c>
      <c r="C24" s="74" t="n">
        <v>20</v>
      </c>
      <c r="D24" s="74" t="n">
        <v>1</v>
      </c>
      <c r="E24" s="74" t="n">
        <v>45</v>
      </c>
      <c r="F24" s="74" t="n">
        <v>11</v>
      </c>
      <c r="G24" s="90" t="n">
        <v>194</v>
      </c>
      <c r="H24" s="0"/>
      <c r="I24" s="89" t="n">
        <v>96</v>
      </c>
      <c r="J24" s="90" t="n">
        <v>169</v>
      </c>
      <c r="L24" s="136" t="n">
        <v>69</v>
      </c>
      <c r="M24" s="90" t="n">
        <v>99</v>
      </c>
      <c r="O24" s="77" t="n">
        <v>1007</v>
      </c>
      <c r="P24" s="90" t="n">
        <v>917</v>
      </c>
    </row>
    <row r="25" customFormat="false" ht="12" hidden="false" customHeight="true" outlineLevel="0" collapsed="false">
      <c r="A25" s="87" t="s">
        <v>29</v>
      </c>
      <c r="B25" s="74" t="n">
        <v>60</v>
      </c>
      <c r="C25" s="74" t="n">
        <v>22</v>
      </c>
      <c r="D25" s="74" t="n">
        <v>1</v>
      </c>
      <c r="E25" s="74" t="n">
        <v>53</v>
      </c>
      <c r="F25" s="74" t="n">
        <v>0</v>
      </c>
      <c r="G25" s="90" t="n">
        <v>194</v>
      </c>
      <c r="H25" s="0"/>
      <c r="I25" s="89" t="n">
        <v>98</v>
      </c>
      <c r="J25" s="90" t="n">
        <v>169</v>
      </c>
      <c r="L25" s="136" t="n">
        <v>69</v>
      </c>
      <c r="M25" s="90" t="n">
        <v>99</v>
      </c>
      <c r="O25" s="77" t="n">
        <v>1015</v>
      </c>
      <c r="P25" s="90" t="n">
        <v>917</v>
      </c>
    </row>
    <row r="26" customFormat="false" ht="12" hidden="false" customHeight="true" outlineLevel="0" collapsed="false">
      <c r="A26" s="87" t="s">
        <v>30</v>
      </c>
      <c r="B26" s="74"/>
      <c r="C26" s="74"/>
      <c r="D26" s="74"/>
      <c r="E26" s="74"/>
      <c r="F26" s="74"/>
      <c r="G26" s="90" t="n">
        <v>194</v>
      </c>
      <c r="H26" s="0"/>
      <c r="I26" s="89"/>
      <c r="J26" s="90" t="n">
        <v>169</v>
      </c>
      <c r="L26" s="136"/>
      <c r="M26" s="90" t="n">
        <v>99</v>
      </c>
      <c r="O26" s="77"/>
      <c r="P26" s="90" t="n">
        <v>917</v>
      </c>
    </row>
    <row r="27" customFormat="false" ht="12" hidden="false" customHeight="true" outlineLevel="0" collapsed="false">
      <c r="A27" s="87" t="s">
        <v>31</v>
      </c>
      <c r="B27" s="74"/>
      <c r="C27" s="74"/>
      <c r="D27" s="74"/>
      <c r="E27" s="74"/>
      <c r="F27" s="74"/>
      <c r="G27" s="90" t="n">
        <v>194</v>
      </c>
      <c r="H27" s="0"/>
      <c r="I27" s="89"/>
      <c r="J27" s="90" t="n">
        <v>169</v>
      </c>
      <c r="L27" s="136"/>
      <c r="M27" s="90" t="n">
        <v>99</v>
      </c>
      <c r="O27" s="77"/>
      <c r="P27" s="90" t="n">
        <v>917</v>
      </c>
    </row>
    <row r="28" customFormat="false" ht="12" hidden="false" customHeight="true" outlineLevel="0" collapsed="false">
      <c r="A28" s="87" t="s">
        <v>32</v>
      </c>
      <c r="B28" s="74"/>
      <c r="C28" s="74"/>
      <c r="D28" s="74"/>
      <c r="E28" s="74"/>
      <c r="F28" s="74"/>
      <c r="G28" s="90" t="n">
        <v>194</v>
      </c>
      <c r="H28" s="0"/>
      <c r="I28" s="89"/>
      <c r="J28" s="90" t="n">
        <v>169</v>
      </c>
      <c r="L28" s="136"/>
      <c r="M28" s="90" t="n">
        <v>99</v>
      </c>
      <c r="O28" s="77"/>
      <c r="P28" s="90" t="n">
        <v>917</v>
      </c>
    </row>
    <row r="29" customFormat="false" ht="12" hidden="false" customHeight="true" outlineLevel="0" collapsed="false">
      <c r="A29" s="87" t="s">
        <v>33</v>
      </c>
      <c r="B29" s="74"/>
      <c r="C29" s="74"/>
      <c r="D29" s="74"/>
      <c r="E29" s="74"/>
      <c r="F29" s="74"/>
      <c r="G29" s="90" t="n">
        <v>194</v>
      </c>
      <c r="H29" s="0"/>
      <c r="I29" s="89"/>
      <c r="J29" s="90" t="n">
        <v>169</v>
      </c>
      <c r="L29" s="136"/>
      <c r="M29" s="90" t="n">
        <v>99</v>
      </c>
      <c r="O29" s="77"/>
      <c r="P29" s="90" t="n">
        <v>917</v>
      </c>
    </row>
    <row r="30" customFormat="false" ht="12" hidden="false" customHeight="true" outlineLevel="0" collapsed="false">
      <c r="A30" s="87" t="s">
        <v>34</v>
      </c>
      <c r="B30" s="74"/>
      <c r="C30" s="74"/>
      <c r="D30" s="74"/>
      <c r="E30" s="74"/>
      <c r="F30" s="74"/>
      <c r="G30" s="90" t="n">
        <v>194</v>
      </c>
      <c r="H30" s="0"/>
      <c r="I30" s="89"/>
      <c r="J30" s="90" t="n">
        <v>169</v>
      </c>
      <c r="L30" s="136"/>
      <c r="M30" s="90" t="n">
        <v>99</v>
      </c>
      <c r="O30" s="77"/>
      <c r="P30" s="90" t="n">
        <v>917</v>
      </c>
    </row>
    <row r="31" customFormat="false" ht="12" hidden="false" customHeight="true" outlineLevel="0" collapsed="false">
      <c r="A31" s="87" t="s">
        <v>35</v>
      </c>
      <c r="B31" s="74"/>
      <c r="C31" s="74"/>
      <c r="D31" s="74"/>
      <c r="E31" s="74"/>
      <c r="F31" s="74"/>
      <c r="G31" s="90" t="n">
        <v>194</v>
      </c>
      <c r="H31" s="0"/>
      <c r="I31" s="93"/>
      <c r="J31" s="90" t="n">
        <v>169</v>
      </c>
      <c r="L31" s="136"/>
      <c r="M31" s="90" t="n">
        <v>99</v>
      </c>
      <c r="O31" s="77"/>
      <c r="P31" s="90" t="n">
        <v>917</v>
      </c>
    </row>
    <row r="32" customFormat="false" ht="12" hidden="false" customHeight="true" outlineLevel="0" collapsed="false">
      <c r="A32" s="73" t="s">
        <v>36</v>
      </c>
      <c r="B32" s="74"/>
      <c r="C32" s="74"/>
      <c r="D32" s="74"/>
      <c r="E32" s="74"/>
      <c r="F32" s="74"/>
      <c r="G32" s="90" t="n">
        <v>194</v>
      </c>
      <c r="H32" s="0"/>
      <c r="I32" s="93"/>
      <c r="J32" s="90" t="n">
        <v>169</v>
      </c>
      <c r="L32" s="136"/>
      <c r="M32" s="90" t="n">
        <v>99</v>
      </c>
      <c r="O32" s="77"/>
      <c r="P32" s="90" t="n">
        <v>917</v>
      </c>
    </row>
    <row r="33" customFormat="false" ht="12" hidden="false" customHeight="true" outlineLevel="0" collapsed="false">
      <c r="H33" s="61"/>
      <c r="I33" s="89"/>
      <c r="K33" s="77"/>
      <c r="L33" s="136"/>
      <c r="M33" s="136"/>
      <c r="N33" s="136"/>
      <c r="O33" s="77"/>
      <c r="P33" s="137"/>
    </row>
    <row r="34" customFormat="false" ht="16.5" hidden="false" customHeight="false" outlineLevel="0" collapsed="false">
      <c r="A34" s="76" t="s">
        <v>45</v>
      </c>
      <c r="H34" s="61"/>
      <c r="I34" s="77"/>
      <c r="O34" s="77"/>
    </row>
    <row r="35" customFormat="false" ht="32.25" hidden="false" customHeight="true" outlineLevel="0" collapsed="false">
      <c r="B35" s="138" t="s">
        <v>62</v>
      </c>
      <c r="C35" s="133" t="s">
        <v>42</v>
      </c>
      <c r="D35" s="97" t="s">
        <v>56</v>
      </c>
      <c r="E35" s="133" t="s">
        <v>42</v>
      </c>
      <c r="F35" s="97" t="s">
        <v>50</v>
      </c>
      <c r="G35" s="133" t="s">
        <v>42</v>
      </c>
      <c r="H35" s="80"/>
      <c r="I35" s="97" t="s">
        <v>51</v>
      </c>
      <c r="J35" s="133" t="s">
        <v>42</v>
      </c>
    </row>
    <row r="36" customFormat="false" ht="12" hidden="false" customHeight="true" outlineLevel="0" collapsed="false">
      <c r="A36" s="87" t="s">
        <v>25</v>
      </c>
      <c r="B36" s="139" t="n">
        <f aca="false">'[7]Headcount Data'!$B$33</f>
        <v>28</v>
      </c>
      <c r="C36" s="90" t="n">
        <v>45</v>
      </c>
      <c r="D36" s="74" t="n">
        <f aca="false">481+1243</f>
        <v>1724</v>
      </c>
      <c r="E36" s="90" t="n">
        <v>1945</v>
      </c>
      <c r="F36" s="89" t="n">
        <v>127</v>
      </c>
      <c r="G36" s="90" t="n">
        <v>127</v>
      </c>
      <c r="H36" s="75"/>
      <c r="I36" s="77" t="n">
        <v>186</v>
      </c>
      <c r="J36" s="90" t="n">
        <v>138</v>
      </c>
    </row>
    <row r="37" customFormat="false" ht="12" hidden="false" customHeight="true" outlineLevel="0" collapsed="false">
      <c r="A37" s="87" t="s">
        <v>26</v>
      </c>
      <c r="B37" s="139" t="n">
        <v>32</v>
      </c>
      <c r="C37" s="90" t="n">
        <v>45</v>
      </c>
      <c r="D37" s="89" t="n">
        <v>1737</v>
      </c>
      <c r="E37" s="90" t="n">
        <v>1945</v>
      </c>
      <c r="F37" s="89" t="n">
        <v>118</v>
      </c>
      <c r="G37" s="90" t="n">
        <v>127</v>
      </c>
      <c r="H37" s="0"/>
      <c r="I37" s="77" t="n">
        <v>238</v>
      </c>
      <c r="J37" s="90" t="n">
        <v>138</v>
      </c>
    </row>
    <row r="38" customFormat="false" ht="12" hidden="false" customHeight="true" outlineLevel="0" collapsed="false">
      <c r="A38" s="87" t="s">
        <v>27</v>
      </c>
      <c r="B38" s="139" t="n">
        <v>38</v>
      </c>
      <c r="C38" s="90" t="n">
        <v>45</v>
      </c>
      <c r="D38" s="89" t="n">
        <v>1701</v>
      </c>
      <c r="E38" s="90" t="n">
        <v>1945</v>
      </c>
      <c r="F38" s="89" t="n">
        <v>118</v>
      </c>
      <c r="G38" s="90" t="n">
        <v>127</v>
      </c>
      <c r="H38" s="0"/>
      <c r="I38" s="77" t="n">
        <v>313</v>
      </c>
      <c r="J38" s="90" t="n">
        <v>138</v>
      </c>
      <c r="L38" s="136"/>
      <c r="M38" s="136"/>
    </row>
    <row r="39" customFormat="false" ht="12" hidden="false" customHeight="true" outlineLevel="0" collapsed="false">
      <c r="A39" s="87" t="s">
        <v>28</v>
      </c>
      <c r="B39" s="139" t="n">
        <v>32</v>
      </c>
      <c r="C39" s="90" t="n">
        <v>45</v>
      </c>
      <c r="D39" s="89" t="n">
        <v>1821</v>
      </c>
      <c r="E39" s="90" t="n">
        <v>1945</v>
      </c>
      <c r="F39" s="89" t="n">
        <v>97</v>
      </c>
      <c r="G39" s="90" t="n">
        <v>127</v>
      </c>
      <c r="H39" s="0"/>
      <c r="I39" s="77" t="n">
        <v>148</v>
      </c>
      <c r="J39" s="90" t="n">
        <v>138</v>
      </c>
    </row>
    <row r="40" customFormat="false" ht="12" hidden="false" customHeight="true" outlineLevel="0" collapsed="false">
      <c r="A40" s="87" t="s">
        <v>29</v>
      </c>
      <c r="B40" s="139" t="n">
        <v>36</v>
      </c>
      <c r="C40" s="90" t="n">
        <v>45</v>
      </c>
      <c r="D40" s="89" t="n">
        <v>1871</v>
      </c>
      <c r="E40" s="90" t="n">
        <v>1945</v>
      </c>
      <c r="F40" s="89" t="n">
        <v>97</v>
      </c>
      <c r="G40" s="90" t="n">
        <v>127</v>
      </c>
      <c r="H40" s="74"/>
      <c r="I40" s="77" t="n">
        <v>148</v>
      </c>
      <c r="J40" s="90" t="n">
        <v>138</v>
      </c>
    </row>
    <row r="41" customFormat="false" ht="12" hidden="false" customHeight="true" outlineLevel="0" collapsed="false">
      <c r="A41" s="87" t="s">
        <v>30</v>
      </c>
      <c r="B41" s="139"/>
      <c r="C41" s="90" t="n">
        <v>45</v>
      </c>
      <c r="D41" s="89"/>
      <c r="E41" s="90" t="n">
        <v>1945</v>
      </c>
      <c r="F41" s="89"/>
      <c r="G41" s="90" t="n">
        <v>127</v>
      </c>
      <c r="H41" s="74"/>
      <c r="I41" s="77"/>
      <c r="J41" s="90" t="n">
        <v>138</v>
      </c>
    </row>
    <row r="42" customFormat="false" ht="12" hidden="false" customHeight="true" outlineLevel="0" collapsed="false">
      <c r="A42" s="87" t="s">
        <v>31</v>
      </c>
      <c r="B42" s="139"/>
      <c r="C42" s="90" t="n">
        <v>45</v>
      </c>
      <c r="D42" s="89"/>
      <c r="E42" s="90" t="n">
        <v>1945</v>
      </c>
      <c r="F42" s="89"/>
      <c r="G42" s="90" t="n">
        <v>127</v>
      </c>
      <c r="H42" s="74"/>
      <c r="I42" s="77"/>
      <c r="J42" s="90" t="n">
        <v>138</v>
      </c>
    </row>
    <row r="43" customFormat="false" ht="12" hidden="false" customHeight="true" outlineLevel="0" collapsed="false">
      <c r="A43" s="87" t="s">
        <v>32</v>
      </c>
      <c r="B43" s="139"/>
      <c r="C43" s="90" t="n">
        <v>45</v>
      </c>
      <c r="D43" s="89"/>
      <c r="E43" s="90" t="n">
        <v>1945</v>
      </c>
      <c r="F43" s="89"/>
      <c r="G43" s="90" t="n">
        <v>127</v>
      </c>
      <c r="H43" s="74"/>
      <c r="I43" s="77"/>
      <c r="J43" s="90" t="n">
        <v>138</v>
      </c>
    </row>
    <row r="44" customFormat="false" ht="12" hidden="false" customHeight="true" outlineLevel="0" collapsed="false">
      <c r="A44" s="87" t="s">
        <v>33</v>
      </c>
      <c r="B44" s="139"/>
      <c r="C44" s="90" t="n">
        <v>45</v>
      </c>
      <c r="D44" s="89"/>
      <c r="E44" s="90" t="n">
        <v>1945</v>
      </c>
      <c r="F44" s="89"/>
      <c r="G44" s="90" t="n">
        <v>127</v>
      </c>
      <c r="H44" s="74"/>
      <c r="I44" s="77"/>
      <c r="J44" s="90" t="n">
        <v>138</v>
      </c>
    </row>
    <row r="45" customFormat="false" ht="12" hidden="false" customHeight="true" outlineLevel="0" collapsed="false">
      <c r="A45" s="87" t="s">
        <v>34</v>
      </c>
      <c r="B45" s="139"/>
      <c r="C45" s="90" t="n">
        <v>45</v>
      </c>
      <c r="D45" s="89"/>
      <c r="E45" s="90" t="n">
        <v>1945</v>
      </c>
      <c r="F45" s="89"/>
      <c r="G45" s="90" t="n">
        <v>127</v>
      </c>
      <c r="H45" s="74"/>
      <c r="I45" s="77"/>
      <c r="J45" s="90" t="n">
        <v>138</v>
      </c>
    </row>
    <row r="46" customFormat="false" ht="12" hidden="false" customHeight="true" outlineLevel="0" collapsed="false">
      <c r="A46" s="87" t="s">
        <v>35</v>
      </c>
      <c r="B46" s="139"/>
      <c r="C46" s="90" t="n">
        <v>45</v>
      </c>
      <c r="D46" s="89"/>
      <c r="E46" s="90" t="n">
        <v>1945</v>
      </c>
      <c r="F46" s="89"/>
      <c r="G46" s="90" t="n">
        <v>127</v>
      </c>
      <c r="H46" s="74"/>
      <c r="I46" s="77"/>
      <c r="J46" s="90" t="n">
        <v>138</v>
      </c>
    </row>
    <row r="47" customFormat="false" ht="12" hidden="false" customHeight="true" outlineLevel="0" collapsed="false">
      <c r="A47" s="73" t="s">
        <v>36</v>
      </c>
      <c r="B47" s="139"/>
      <c r="C47" s="90" t="n">
        <v>45</v>
      </c>
      <c r="D47" s="89"/>
      <c r="E47" s="90" t="n">
        <v>1945</v>
      </c>
      <c r="F47" s="89"/>
      <c r="G47" s="90" t="n">
        <v>127</v>
      </c>
      <c r="H47" s="74"/>
      <c r="I47" s="77"/>
      <c r="J47" s="90" t="n">
        <v>138</v>
      </c>
    </row>
    <row r="48" customFormat="false" ht="12" hidden="false" customHeight="true" outlineLevel="0" collapsed="false">
      <c r="D48" s="77"/>
      <c r="F48" s="89"/>
      <c r="G48" s="89"/>
    </row>
    <row r="49" customFormat="false" ht="12" hidden="false" customHeight="true" outlineLevel="0" collapsed="false"/>
    <row r="50" customFormat="false" ht="12" hidden="false" customHeight="true" outlineLevel="0" collapsed="false"/>
    <row r="51" customFormat="false" ht="12" hidden="false" customHeight="true" outlineLevel="0" collapsed="false"/>
    <row r="52" customFormat="false" ht="12" hidden="false" customHeight="true" outlineLevel="0" collapsed="false"/>
    <row r="53" customFormat="false" ht="12" hidden="false" customHeight="true" outlineLevel="0" collapsed="false"/>
    <row r="54" customFormat="false" ht="12" hidden="false" customHeight="true" outlineLevel="0" collapsed="false"/>
    <row r="55" customFormat="false" ht="12" hidden="false" customHeight="true" outlineLevel="0" collapsed="false"/>
    <row r="56" customFormat="false" ht="12" hidden="false" customHeight="true" outlineLevel="0" collapsed="false"/>
    <row r="57" customFormat="false" ht="12" hidden="false" customHeight="true" outlineLevel="0" collapsed="false"/>
    <row r="58" customFormat="false" ht="12" hidden="false" customHeight="true" outlineLevel="0" collapsed="false"/>
    <row r="59" customFormat="false" ht="12" hidden="false" customHeight="true" outlineLevel="0" collapsed="false"/>
    <row r="60" customFormat="false" ht="12" hidden="false" customHeight="true" outlineLevel="0" collapsed="false"/>
    <row r="61" customFormat="false" ht="12" hidden="false" customHeight="true" outlineLevel="0" collapsed="false"/>
    <row r="62" customFormat="false" ht="12" hidden="false" customHeight="true" outlineLevel="0" collapsed="false"/>
    <row r="63" customFormat="false" ht="12" hidden="false" customHeight="true" outlineLevel="0" collapsed="false"/>
  </sheetData>
  <mergeCells count="5">
    <mergeCell ref="B3:C3"/>
    <mergeCell ref="E3:F3"/>
    <mergeCell ref="H3:I3"/>
    <mergeCell ref="K3:L3"/>
    <mergeCell ref="B19:F19"/>
  </mergeCells>
  <printOptions headings="false" gridLines="false" gridLinesSet="true" horizontalCentered="false" verticalCentered="false"/>
  <pageMargins left="0.25" right="0.25" top="0.75" bottom="0.25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7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38" activeCellId="0" sqref="E37:F38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63</v>
      </c>
    </row>
    <row r="2" customFormat="false" ht="15" hidden="false" customHeight="false" outlineLevel="0" collapsed="false">
      <c r="B2" s="35" t="s">
        <v>15</v>
      </c>
      <c r="C2" s="36"/>
      <c r="F2" s="37" t="s">
        <v>16</v>
      </c>
      <c r="G2" s="1"/>
      <c r="H2" s="1"/>
      <c r="I2" s="2"/>
      <c r="J2" s="2"/>
      <c r="K2" s="38" t="s">
        <v>64</v>
      </c>
      <c r="L2" s="2"/>
      <c r="M2" s="1"/>
      <c r="N2" s="18"/>
      <c r="O2" s="18"/>
      <c r="P2" s="39"/>
      <c r="Q2" s="39"/>
      <c r="R2" s="40" t="s">
        <v>18</v>
      </c>
      <c r="S2" s="1"/>
      <c r="T2" s="1"/>
      <c r="U2" s="1"/>
      <c r="V2" s="1"/>
      <c r="W2" s="41" t="s">
        <v>19</v>
      </c>
    </row>
    <row r="17" customFormat="false" ht="17.25" hidden="false" customHeight="true" outlineLevel="0" collapsed="false">
      <c r="B17" s="36"/>
      <c r="C17" s="36"/>
      <c r="D17" s="36"/>
      <c r="E17" s="36"/>
      <c r="F17" s="43"/>
      <c r="G17" s="44"/>
      <c r="H17" s="45"/>
      <c r="I17" s="46"/>
      <c r="J17" s="46"/>
      <c r="K17" s="46"/>
      <c r="L17" s="46"/>
      <c r="N17" s="43"/>
      <c r="O17" s="43"/>
      <c r="P17" s="45"/>
      <c r="Q17" s="45"/>
      <c r="R17" s="47"/>
      <c r="S17" s="45"/>
      <c r="T17" s="48"/>
      <c r="U17" s="49"/>
      <c r="V17" s="49"/>
      <c r="W17" s="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2000-07-11T12:41:33Z</dcterms:created>
  <dc:creator>Enron</dc:creator>
  <dc:description/>
  <dc:language>en-US</dc:language>
  <cp:lastModifiedBy>sstrong</cp:lastModifiedBy>
  <cp:lastPrinted>2001-06-11T18:33:14Z</cp:lastPrinted>
  <dcterms:modified xsi:type="dcterms:W3CDTF">2001-06-11T18:33:16Z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