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<sst xmlns="http://schemas.openxmlformats.org/spreadsheetml/2006/main" count="29" uniqueCount="26">
  <si>
    <t xml:space="preserve">NORTHERN BORDER PIPELINE COMPANY</t>
  </si>
  <si>
    <t xml:space="preserve">  NBPL / MLP VALUATION COMPARISONS</t>
  </si>
  <si>
    <t xml:space="preserve">Northern Border Ratebase (Jan. '00 est.)</t>
  </si>
  <si>
    <t xml:space="preserve">Northern Border Partners equivalent units</t>
  </si>
  <si>
    <t xml:space="preserve">Acquisition multiple</t>
  </si>
  <si>
    <t xml:space="preserve">N/A</t>
  </si>
  <si>
    <t xml:space="preserve">    Common</t>
  </si>
  <si>
    <t xml:space="preserve">Purchase price</t>
  </si>
  <si>
    <t xml:space="preserve">    General</t>
  </si>
  <si>
    <t xml:space="preserve">Less: debt assumed</t>
  </si>
  <si>
    <t xml:space="preserve">     Total</t>
  </si>
  <si>
    <t xml:space="preserve">Cash purchase price</t>
  </si>
  <si>
    <t xml:space="preserve">Less: TCLPZ portion (30%)</t>
  </si>
  <si>
    <t xml:space="preserve">Current unit price</t>
  </si>
  <si>
    <t xml:space="preserve">MLP portion of ratebase multiple</t>
  </si>
  <si>
    <t xml:space="preserve">MLP debt</t>
  </si>
  <si>
    <t xml:space="preserve">MLP current assets</t>
  </si>
  <si>
    <t xml:space="preserve">MLP current market value </t>
  </si>
  <si>
    <t xml:space="preserve">Black Mesa market value</t>
  </si>
  <si>
    <t xml:space="preserve">Implied NBPL market value</t>
  </si>
  <si>
    <t xml:space="preserve">Acquisition</t>
  </si>
  <si>
    <t xml:space="preserve">Unit</t>
  </si>
  <si>
    <t xml:space="preserve">Percentage of</t>
  </si>
  <si>
    <t xml:space="preserve">Premium</t>
  </si>
  <si>
    <t xml:space="preserve">Price</t>
  </si>
  <si>
    <t xml:space="preserve">Ratebase Multiple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</si>
</sst>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_(* #,##0_);_(* \(#,##0\);_(* \-_);_(@_)"/>
    <numFmt numFmtId="166" formatCode="_(* #,##0.00_);_(* \(#,##0.00\);_(* \-??_);_(@_)"/>
    <numFmt numFmtId="167" formatCode="0%"/>
    <numFmt numFmtId="168" formatCode="_(* #,##0.000_);_(* \(#,##0.000\);_(* \-???_);_(@_)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2"/>
      <name val="Arial"/>
      <family val="2"/>
    </font>
  </fonts>
  <fills count="2">
    <fill>
      <patternFill patternType="none"/>
    </fill>
    <fill>
      <patternFill patternType="gray125"/>
    </fill>
  </fills>
  <borders count="1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3:M3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9.7"/>
    <col collapsed="false" customWidth="true" hidden="false" outlineLevel="0" max="4" min="4" style="0" width="22.7"/>
    <col collapsed="false" customWidth="true" hidden="false" outlineLevel="0" max="5" min="5" style="0" width="12.56"/>
    <col collapsed="false" customWidth="true" hidden="false" outlineLevel="0" max="6" min="6" style="0" width="3.28"/>
    <col collapsed="false" customWidth="true" hidden="false" outlineLevel="0" max="7" min="7" style="0" width="12.42"/>
    <col collapsed="false" customWidth="true" hidden="false" outlineLevel="0" max="8" min="8" style="0" width="10.28"/>
    <col collapsed="false" customWidth="true" hidden="false" outlineLevel="0" max="9" min="9" style="0" width="16.28"/>
    <col collapsed="false" customWidth="true" hidden="false" outlineLevel="0" max="13" min="13" style="0" width="12.56"/>
  </cols>
  <sheetData>
    <row r="3" customFormat="false" ht="15" hidden="false" customHeight="false" outlineLevel="0" collapsed="false">
      <c r="E3" s="1" t="s">
        <v>0</v>
      </c>
    </row>
    <row r="4" customFormat="false" ht="15" hidden="false" customHeight="false" outlineLevel="0" collapsed="false">
      <c r="E4" s="1" t="s">
        <v>1</v>
      </c>
    </row>
    <row r="8" customFormat="false" ht="12.75" hidden="false" customHeight="false" outlineLevel="0" collapsed="false">
      <c r="A8" s="0" t="s">
        <v>2</v>
      </c>
      <c r="E8" s="2" t="n">
        <v>1406713</v>
      </c>
      <c r="G8" s="2" t="n">
        <v>1406713</v>
      </c>
      <c r="I8" s="0" t="s">
        <v>3</v>
      </c>
    </row>
    <row r="9" customFormat="false" ht="12.75" hidden="false" customHeight="false" outlineLevel="0" collapsed="false">
      <c r="A9" s="0" t="s">
        <v>4</v>
      </c>
      <c r="E9" s="3" t="s">
        <v>5</v>
      </c>
      <c r="G9" s="4" t="n">
        <v>2</v>
      </c>
      <c r="I9" s="0" t="s">
        <v>6</v>
      </c>
      <c r="M9" s="2" t="n">
        <v>29347313</v>
      </c>
    </row>
    <row r="10" customFormat="false" ht="12.75" hidden="false" customHeight="false" outlineLevel="0" collapsed="false">
      <c r="A10" s="0" t="s">
        <v>7</v>
      </c>
      <c r="E10" s="2" t="n">
        <v>1406713</v>
      </c>
      <c r="G10" s="2" t="n">
        <f aca="false">G9*G8</f>
        <v>2813426</v>
      </c>
      <c r="I10" s="0" t="s">
        <v>8</v>
      </c>
      <c r="M10" s="5" t="n">
        <f aca="false">296438+302487</f>
        <v>598925</v>
      </c>
    </row>
    <row r="11" customFormat="false" ht="12.75" hidden="false" customHeight="false" outlineLevel="0" collapsed="false">
      <c r="A11" s="0" t="s">
        <v>9</v>
      </c>
      <c r="E11" s="5" t="n">
        <v>-879000</v>
      </c>
      <c r="G11" s="5" t="n">
        <v>-879000</v>
      </c>
      <c r="I11" s="0" t="s">
        <v>10</v>
      </c>
      <c r="M11" s="2" t="n">
        <f aca="false">M10+M9</f>
        <v>29946238</v>
      </c>
    </row>
    <row r="12" customFormat="false" ht="12.75" hidden="false" customHeight="false" outlineLevel="0" collapsed="false">
      <c r="A12" s="0" t="s">
        <v>11</v>
      </c>
      <c r="E12" s="6" t="n">
        <f aca="false">E10+E11</f>
        <v>527713</v>
      </c>
      <c r="G12" s="6" t="n">
        <f aca="false">G10+G11</f>
        <v>1934426</v>
      </c>
    </row>
    <row r="13" customFormat="false" ht="12.75" hidden="false" customHeight="false" outlineLevel="0" collapsed="false">
      <c r="A13" s="0" t="s">
        <v>12</v>
      </c>
      <c r="E13" s="5" t="n">
        <f aca="false">-E12*0.3</f>
        <v>-158313.9</v>
      </c>
      <c r="G13" s="5" t="n">
        <f aca="false">-G12*0.3</f>
        <v>-580327.8</v>
      </c>
      <c r="I13" s="0" t="s">
        <v>13</v>
      </c>
      <c r="M13" s="7" t="n">
        <v>22.125</v>
      </c>
    </row>
    <row r="14" customFormat="false" ht="12.75" hidden="false" customHeight="false" outlineLevel="0" collapsed="false">
      <c r="E14" s="6" t="n">
        <f aca="false">E13+E12</f>
        <v>369399.1</v>
      </c>
      <c r="F14" s="8"/>
      <c r="G14" s="6" t="n">
        <f aca="false">G13+G12</f>
        <v>1354098.2</v>
      </c>
    </row>
    <row r="15" customFormat="false" ht="12.75" hidden="false" customHeight="false" outlineLevel="0" collapsed="false">
      <c r="A15" s="0" t="s">
        <v>4</v>
      </c>
      <c r="E15" s="4" t="n">
        <v>2</v>
      </c>
      <c r="G15" s="3" t="s">
        <v>5</v>
      </c>
      <c r="I15" s="0" t="s">
        <v>11</v>
      </c>
      <c r="M15" s="2" t="n">
        <f aca="false">M13*M11/1000</f>
        <v>662560.51575</v>
      </c>
    </row>
    <row r="16" customFormat="false" ht="13.5" hidden="false" customHeight="false" outlineLevel="0" collapsed="false">
      <c r="A16" s="0" t="s">
        <v>14</v>
      </c>
      <c r="E16" s="9" t="n">
        <f aca="false">E15*E14</f>
        <v>738798.2</v>
      </c>
      <c r="F16" s="2"/>
      <c r="G16" s="9" t="n">
        <f aca="false">G14</f>
        <v>1354098.2</v>
      </c>
      <c r="I16" s="0" t="s">
        <v>15</v>
      </c>
      <c r="M16" s="2" t="n">
        <v>90000</v>
      </c>
    </row>
    <row r="17" customFormat="false" ht="13.5" hidden="false" customHeight="false" outlineLevel="0" collapsed="false">
      <c r="I17" s="0" t="s">
        <v>16</v>
      </c>
      <c r="M17" s="5" t="n">
        <v>-9447</v>
      </c>
    </row>
    <row r="18" customFormat="false" ht="12.75" hidden="false" customHeight="false" outlineLevel="0" collapsed="false">
      <c r="I18" s="0" t="s">
        <v>17</v>
      </c>
      <c r="M18" s="2" t="n">
        <f aca="false">SUM(M15:M17)</f>
        <v>743113.51575</v>
      </c>
    </row>
    <row r="19" customFormat="false" ht="12.75" hidden="false" customHeight="false" outlineLevel="0" collapsed="false">
      <c r="I19" s="0" t="s">
        <v>18</v>
      </c>
      <c r="M19" s="5" t="n">
        <v>20000</v>
      </c>
    </row>
    <row r="21" customFormat="false" ht="13.5" hidden="false" customHeight="false" outlineLevel="0" collapsed="false">
      <c r="I21" s="0" t="s">
        <v>19</v>
      </c>
      <c r="M21" s="10" t="n">
        <f aca="false">M18-M19</f>
        <v>723113.51575</v>
      </c>
    </row>
    <row r="22" customFormat="false" ht="13.5" hidden="false" customHeight="false" outlineLevel="0" collapsed="false">
      <c r="M22" s="11"/>
    </row>
    <row r="24" customFormat="false" ht="12.75" hidden="false" customHeight="false" outlineLevel="0" collapsed="false">
      <c r="B24" s="12" t="s">
        <v>20</v>
      </c>
      <c r="C24" s="13" t="s">
        <v>21</v>
      </c>
      <c r="D24" s="14" t="s">
        <v>22</v>
      </c>
      <c r="E24" s="15"/>
      <c r="F24" s="15"/>
      <c r="G24" s="8"/>
    </row>
    <row r="25" customFormat="false" ht="12.75" hidden="false" customHeight="false" outlineLevel="0" collapsed="false">
      <c r="B25" s="16" t="s">
        <v>23</v>
      </c>
      <c r="C25" s="17" t="s">
        <v>24</v>
      </c>
      <c r="D25" s="18" t="s">
        <v>25</v>
      </c>
      <c r="E25" s="15"/>
      <c r="F25" s="15"/>
      <c r="G25" s="8"/>
    </row>
    <row r="26" customFormat="false" ht="12.75" hidden="false" customHeight="false" outlineLevel="0" collapsed="false">
      <c r="B26" s="19" t="n">
        <v>0</v>
      </c>
      <c r="C26" s="20" t="n">
        <f aca="false">M13</f>
        <v>22.125</v>
      </c>
      <c r="D26" s="19" t="n">
        <f aca="false">(((C26*$M$11)/1000)+M$16)/($G$14)</f>
        <v>0.555765095729394</v>
      </c>
      <c r="E26" s="21"/>
      <c r="F26" s="21"/>
    </row>
    <row r="27" customFormat="false" ht="12.75" hidden="false" customHeight="false" outlineLevel="0" collapsed="false">
      <c r="B27" s="22" t="n">
        <v>0.2</v>
      </c>
      <c r="C27" s="23" t="n">
        <f aca="false">C$26*(1+B27)</f>
        <v>26.55</v>
      </c>
      <c r="D27" s="19" t="n">
        <f aca="false">(((C27*$M$11)/1000)+M$16)/($G$14)</f>
        <v>0.653625135089907</v>
      </c>
      <c r="E27" s="21"/>
      <c r="F27" s="21"/>
    </row>
    <row r="28" customFormat="false" ht="12.75" hidden="false" customHeight="false" outlineLevel="0" collapsed="false">
      <c r="B28" s="22" t="n">
        <v>0.5</v>
      </c>
      <c r="C28" s="23" t="n">
        <f aca="false">C$26*(1+B28)</f>
        <v>33.1875</v>
      </c>
      <c r="D28" s="19" t="n">
        <f aca="false">(((C28*$M$11)/1000)+M$16)/($G$14)</f>
        <v>0.800415194130677</v>
      </c>
      <c r="E28" s="21"/>
      <c r="F28" s="21"/>
    </row>
    <row r="29" customFormat="false" ht="12.75" hidden="false" customHeight="false" outlineLevel="0" collapsed="false">
      <c r="B29" s="24" t="n">
        <v>1</v>
      </c>
      <c r="C29" s="25" t="n">
        <f aca="false">C$26*(1+B29)</f>
        <v>44.25</v>
      </c>
      <c r="D29" s="26" t="n">
        <f aca="false">(((C29*$M$11)/1000)+M$16)/($G$14)</f>
        <v>1.04506529253196</v>
      </c>
      <c r="E29" s="21"/>
      <c r="F29" s="21"/>
    </row>
    <row r="30" customFormat="false" ht="12.75" hidden="false" customHeight="false" outlineLevel="0" collapsed="false">
      <c r="D30" s="7"/>
      <c r="E30" s="7"/>
      <c r="F30" s="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1999-12-08T19:38:26Z</dcterms:created>
  <dc:creator>...</dc:creator>
  <dc:description/>
  <dc:language>en-US</dc:language>
  <cp:lastModifiedBy>...</cp:lastModifiedBy>
  <cp:lastPrinted>1999-12-10T11:27:39Z</cp:lastPrinted>
  <cp:revision>0</cp:revision>
  <dc:subject/>
  <dc:title/>
</cp:coreProperties>
</file>