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  <sheet name="November" sheetId="2" state="visible" r:id="rId4"/>
    <sheet name="WTI_Brent" sheetId="3" state="visible" r:id="rId5"/>
    <sheet name="GCHU-GCHO" sheetId="4" state="visible" r:id="rId6"/>
    <sheet name="Rockies" sheetId="5" state="visible" r:id="rId7"/>
    <sheet name="Malin-Sumas" sheetId="6" state="visible" r:id="rId8"/>
    <sheet name="WTICurves" sheetId="7" state="visible" r:id="rId9"/>
    <sheet name="Harvardtotal" sheetId="8" state="visible" r:id="rId10"/>
  </sheets>
  <definedNames>
    <definedName function="false" hidden="false" name="Delta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mma" vbProcedure="false">#REF!</definedName>
    <definedName function="false" hidden="false" name="post_id" vbProcedure="false">#REF!</definedName>
    <definedName function="false" hidden="false" name="PW" vbProcedure="false">#REF!</definedName>
    <definedName function="false" hidden="false" name="Table" vbProcedure="false">#REF!</definedName>
    <definedName function="false" hidden="false" name="Theta" vbProcedure="false">#REF!</definedName>
    <definedName function="false" hidden="false" name="UID" vbProcedure="false">#REF!</definedName>
    <definedName function="false" hidden="false" name="Veg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<sst xmlns="http://schemas.openxmlformats.org/spreadsheetml/2006/main" count="1785" uniqueCount="82">
  <si>
    <t xml:space="preserve">WTI-Brent</t>
  </si>
  <si>
    <t xml:space="preserve">GC Gasoline-GC Heat</t>
  </si>
  <si>
    <t xml:space="preserve">Malin-Sumas</t>
  </si>
  <si>
    <t xml:space="preserve">Rockies</t>
  </si>
  <si>
    <t xml:space="preserve">Total Outstanding Position</t>
  </si>
  <si>
    <t xml:space="preserve">November Positons</t>
  </si>
  <si>
    <t xml:space="preserve">Harvard</t>
  </si>
  <si>
    <t xml:space="preserve">Counterparty</t>
  </si>
  <si>
    <t xml:space="preserve">Deal Date</t>
  </si>
  <si>
    <t xml:space="preserve">Tagg Num</t>
  </si>
  <si>
    <t xml:space="preserve">O/S</t>
  </si>
  <si>
    <t xml:space="preserve">Pub Code</t>
  </si>
  <si>
    <t xml:space="preserve">Fin / Phy</t>
  </si>
  <si>
    <t xml:space="preserve">Call / Put</t>
  </si>
  <si>
    <t xml:space="preserve">Opt Type</t>
  </si>
  <si>
    <t xml:space="preserve">Period</t>
  </si>
  <si>
    <t xml:space="preserve">Expiry</t>
  </si>
  <si>
    <t xml:space="preserve">Notional</t>
  </si>
  <si>
    <t xml:space="preserve">Delta</t>
  </si>
  <si>
    <t xml:space="preserve">Fixed</t>
  </si>
  <si>
    <t xml:space="preserve">MtM Value</t>
  </si>
  <si>
    <t xml:space="preserve">HARVARDCOLPREFE</t>
  </si>
  <si>
    <t xml:space="preserve">YF0290.3</t>
  </si>
  <si>
    <t xml:space="preserve">S</t>
  </si>
  <si>
    <t xml:space="preserve">IF-NTHWST/CANB</t>
  </si>
  <si>
    <t xml:space="preserve">F</t>
  </si>
  <si>
    <t xml:space="preserve">VR2272.1</t>
  </si>
  <si>
    <t xml:space="preserve">IF-NTHWST/CANBR</t>
  </si>
  <si>
    <t xml:space="preserve">VT2813.1</t>
  </si>
  <si>
    <t xml:space="preserve">VQ4398.3</t>
  </si>
  <si>
    <t xml:space="preserve">NGI-MALIN</t>
  </si>
  <si>
    <t xml:space="preserve">VR2272.3</t>
  </si>
  <si>
    <t xml:space="preserve">VT2813.3</t>
  </si>
  <si>
    <t xml:space="preserve">YF0290.7</t>
  </si>
  <si>
    <t xml:space="preserve">NGI-MALIN/FP</t>
  </si>
  <si>
    <t xml:space="preserve">YF0290.1</t>
  </si>
  <si>
    <t xml:space="preserve">NX1</t>
  </si>
  <si>
    <t xml:space="preserve">YF0290.5</t>
  </si>
  <si>
    <t xml:space="preserve">Disc. Rate</t>
  </si>
  <si>
    <t xml:space="preserve">QP4223.2</t>
  </si>
  <si>
    <t xml:space="preserve">BRENTPR-WTI-COM</t>
  </si>
  <si>
    <t xml:space="preserve">VA0834.2</t>
  </si>
  <si>
    <t xml:space="preserve">YI2867.1</t>
  </si>
  <si>
    <t xml:space="preserve">Brent Position</t>
  </si>
  <si>
    <t xml:space="preserve">QP4223.1</t>
  </si>
  <si>
    <t xml:space="preserve">NXAVC-BRNTP-COM</t>
  </si>
  <si>
    <t xml:space="preserve">VA0834.1</t>
  </si>
  <si>
    <t xml:space="preserve">YI2867.2</t>
  </si>
  <si>
    <t xml:space="preserve">WTI Position</t>
  </si>
  <si>
    <t xml:space="preserve">TOTAL WTI/BRENT</t>
  </si>
  <si>
    <t xml:space="preserve">Y93894.1</t>
  </si>
  <si>
    <t xml:space="preserve">GCHO</t>
  </si>
  <si>
    <t xml:space="preserve">YA1030.1</t>
  </si>
  <si>
    <t xml:space="preserve">YI8622.2</t>
  </si>
  <si>
    <t xml:space="preserve">GCHO Position</t>
  </si>
  <si>
    <t xml:space="preserve">Y93894.2</t>
  </si>
  <si>
    <t xml:space="preserve">GCHU</t>
  </si>
  <si>
    <t xml:space="preserve">YA1030.2</t>
  </si>
  <si>
    <t xml:space="preserve">YI8622.1</t>
  </si>
  <si>
    <t xml:space="preserve">GCHU Position</t>
  </si>
  <si>
    <t xml:space="preserve">Total GCHU-GCHO Position</t>
  </si>
  <si>
    <t xml:space="preserve">QQ0929.1</t>
  </si>
  <si>
    <t xml:space="preserve">IF-NWPL_ROCKY_M</t>
  </si>
  <si>
    <t xml:space="preserve">V43319.1</t>
  </si>
  <si>
    <t xml:space="preserve">Total Rockies Apr-Oct Position</t>
  </si>
  <si>
    <t xml:space="preserve">VQ4398.1</t>
  </si>
  <si>
    <t xml:space="preserve">YH8871.3</t>
  </si>
  <si>
    <t xml:space="preserve">YI7760.3</t>
  </si>
  <si>
    <t xml:space="preserve">Total Sumas Position</t>
  </si>
  <si>
    <t xml:space="preserve">YH8871.1</t>
  </si>
  <si>
    <t xml:space="preserve">YI7760.1</t>
  </si>
  <si>
    <t xml:space="preserve">Total Malin-Sumas Position</t>
  </si>
  <si>
    <t xml:space="preserve">Date</t>
  </si>
  <si>
    <t xml:space="preserve">WTI Futures</t>
  </si>
  <si>
    <t xml:space="preserve">Brent</t>
  </si>
  <si>
    <t xml:space="preserve">Nominal</t>
  </si>
  <si>
    <t xml:space="preserve">Discounted</t>
  </si>
  <si>
    <t xml:space="preserve">Disc. +400</t>
  </si>
  <si>
    <t xml:space="preserve">Disc</t>
  </si>
  <si>
    <t xml:space="preserve">Disc-400</t>
  </si>
  <si>
    <t xml:space="preserve">Floating</t>
  </si>
  <si>
    <t xml:space="preserve">MTM Value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</si>
</sst>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dd\-mmm\-yy"/>
    <numFmt numFmtId="168" formatCode="dd\-mmm\-yyyy"/>
    <numFmt numFmtId="169" formatCode="#,##0"/>
    <numFmt numFmtId="170" formatCode="0.000"/>
    <numFmt numFmtId="171" formatCode="\$#,##0"/>
    <numFmt numFmtId="172" formatCode="0%"/>
    <numFmt numFmtId="173" formatCode="0.00%"/>
    <numFmt numFmtId="174" formatCode="0.00"/>
    <numFmt numFmtId="175" formatCode="_(* #,##0.00_);_(* \(#,##0.00\);_(* \-??_);_(@_)"/>
    <numFmt numFmtId="176" formatCode="_(* #,##0_);_(* \(#,##0\);_(* \-??_);_(@_)"/>
    <numFmt numFmtId="177" formatCode="[$-409]mmm\-yy"/>
    <numFmt numFmtId="178" formatCode="_(\$* #,##0.000_);_(\$* \(#,##0.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6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6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6" fillId="2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21.42"/>
    <col collapsed="false" customWidth="true" hidden="false" outlineLevel="0" max="4" min="4" style="0" width="13.85"/>
    <col collapsed="false" customWidth="true" hidden="false" outlineLevel="0" max="5" min="5" style="0" width="11.56"/>
    <col collapsed="false" customWidth="true" hidden="false" outlineLevel="0" max="6" min="6" style="0" width="25.7"/>
    <col collapsed="false" customWidth="true" hidden="false" outlineLevel="0" max="7" min="7" style="0" width="6.85"/>
    <col collapsed="false" customWidth="true" hidden="false" outlineLevel="0" max="8" min="8" style="0" width="19.7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</row>
    <row r="2" customFormat="false" ht="12.75" hidden="false" customHeight="false" outlineLevel="0" collapsed="false">
      <c r="A2" s="2" t="s">
        <v>6</v>
      </c>
      <c r="B2" s="3" t="n">
        <f aca="false">WTI_Brent!O47</f>
        <v>-194688.1488</v>
      </c>
      <c r="C2" s="3" t="n">
        <f aca="false">'GCHU-GCHO'!O84</f>
        <v>-161806.1092</v>
      </c>
      <c r="D2" s="3" t="n">
        <f aca="false">'Malin-Sumas'!O53</f>
        <v>391826.5535</v>
      </c>
      <c r="E2" s="3" t="n">
        <f aca="false">Rockies!N20</f>
        <v>-126754.1424</v>
      </c>
      <c r="F2" s="3" t="n">
        <f aca="false">SUM(B2:E2)</f>
        <v>-91421.8468999998</v>
      </c>
      <c r="G2" s="3"/>
      <c r="H2" s="3" t="n">
        <f aca="false">November!N19</f>
        <v>613650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4" min="4" style="0" width="5.85"/>
    <col collapsed="false" customWidth="true" hidden="false" outlineLevel="0" max="5" min="5" style="0" width="18.28"/>
    <col collapsed="false" customWidth="true" hidden="false" outlineLevel="0" max="6" min="6" style="0" width="10.28"/>
    <col collapsed="false" customWidth="true" hidden="false" outlineLevel="0" max="7" min="7" style="0" width="10.85"/>
    <col collapsed="false" customWidth="true" hidden="false" outlineLevel="0" max="8" min="8" style="0" width="10.41"/>
    <col collapsed="false" customWidth="true" hidden="false" outlineLevel="0" max="9" min="9" style="0" width="9.85"/>
    <col collapsed="false" customWidth="true" hidden="false" outlineLevel="0" max="10" min="10" style="0" width="6.7"/>
    <col collapsed="false" customWidth="true" hidden="false" outlineLevel="0" max="11" min="11" style="0" width="8.7"/>
    <col collapsed="false" customWidth="true" hidden="false" outlineLevel="0" max="12" min="12" style="0" width="5.85"/>
    <col collapsed="false" customWidth="true" hidden="false" outlineLevel="0" max="13" min="13" style="0" width="7.14"/>
    <col collapsed="false" customWidth="true" hidden="false" outlineLevel="0" max="14" min="14" style="0" width="12.56"/>
  </cols>
  <sheetData>
    <row r="1" customFormat="false" ht="12.75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6"/>
      <c r="J1" s="7"/>
      <c r="K1" s="8"/>
      <c r="L1" s="8"/>
      <c r="M1" s="9"/>
      <c r="N1" s="10"/>
    </row>
    <row r="2" customFormat="false" ht="13.5" hidden="false" customHeight="false" outlineLevel="0" collapsed="false">
      <c r="A2" s="11" t="s">
        <v>7</v>
      </c>
      <c r="B2" s="12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 t="s">
        <v>15</v>
      </c>
      <c r="J2" s="14" t="s">
        <v>16</v>
      </c>
      <c r="K2" s="15" t="s">
        <v>17</v>
      </c>
      <c r="L2" s="15" t="s">
        <v>18</v>
      </c>
      <c r="M2" s="16" t="s">
        <v>19</v>
      </c>
      <c r="N2" s="17" t="s">
        <v>20</v>
      </c>
    </row>
    <row r="3" customFormat="false" ht="12.75" hidden="false" customHeight="false" outlineLevel="0" collapsed="false">
      <c r="A3" s="18" t="s">
        <v>21</v>
      </c>
      <c r="B3" s="19" t="n">
        <v>37190</v>
      </c>
      <c r="C3" s="18" t="s">
        <v>22</v>
      </c>
      <c r="D3" s="20" t="s">
        <v>23</v>
      </c>
      <c r="E3" s="18" t="s">
        <v>24</v>
      </c>
      <c r="F3" s="20" t="s">
        <v>25</v>
      </c>
      <c r="G3" s="20" t="n">
        <v>0</v>
      </c>
      <c r="H3" s="21"/>
      <c r="I3" s="22" t="n">
        <v>37196</v>
      </c>
      <c r="J3" s="23"/>
      <c r="K3" s="24" t="n">
        <v>0</v>
      </c>
      <c r="L3" s="24" t="n">
        <v>0</v>
      </c>
      <c r="M3" s="25" t="n">
        <v>2.7525</v>
      </c>
      <c r="N3" s="26" t="n">
        <v>-24750</v>
      </c>
    </row>
    <row r="5" customFormat="false" ht="12.75" hidden="false" customHeight="false" outlineLevel="0" collapsed="false">
      <c r="A5" s="18" t="s">
        <v>21</v>
      </c>
      <c r="B5" s="19" t="n">
        <v>37097</v>
      </c>
      <c r="C5" s="18" t="s">
        <v>26</v>
      </c>
      <c r="D5" s="20" t="s">
        <v>23</v>
      </c>
      <c r="E5" s="18" t="s">
        <v>27</v>
      </c>
      <c r="F5" s="20" t="s">
        <v>25</v>
      </c>
      <c r="G5" s="20" t="n">
        <v>0</v>
      </c>
      <c r="H5" s="21"/>
      <c r="I5" s="22" t="n">
        <v>37196</v>
      </c>
      <c r="J5" s="23"/>
      <c r="K5" s="24" t="n">
        <v>0</v>
      </c>
      <c r="L5" s="24" t="n">
        <v>0</v>
      </c>
      <c r="M5" s="25" t="n">
        <v>0.48</v>
      </c>
      <c r="N5" s="26" t="n">
        <v>-270600</v>
      </c>
    </row>
    <row r="7" customFormat="false" ht="12.75" hidden="false" customHeight="false" outlineLevel="0" collapsed="false">
      <c r="A7" s="18" t="s">
        <v>21</v>
      </c>
      <c r="B7" s="19" t="n">
        <v>37104</v>
      </c>
      <c r="C7" s="18" t="s">
        <v>28</v>
      </c>
      <c r="D7" s="20" t="s">
        <v>23</v>
      </c>
      <c r="E7" s="18" t="s">
        <v>27</v>
      </c>
      <c r="F7" s="20" t="s">
        <v>25</v>
      </c>
      <c r="G7" s="20" t="n">
        <v>0</v>
      </c>
      <c r="H7" s="21"/>
      <c r="I7" s="22" t="n">
        <v>37196</v>
      </c>
      <c r="J7" s="23"/>
      <c r="K7" s="24" t="n">
        <v>0</v>
      </c>
      <c r="L7" s="24" t="n">
        <v>0</v>
      </c>
      <c r="M7" s="25" t="n">
        <v>0.6</v>
      </c>
      <c r="N7" s="26" t="n">
        <v>-306600</v>
      </c>
    </row>
    <row r="9" customFormat="false" ht="12.75" hidden="false" customHeight="false" outlineLevel="0" collapsed="false">
      <c r="A9" s="18" t="s">
        <v>21</v>
      </c>
      <c r="B9" s="19" t="n">
        <v>37095</v>
      </c>
      <c r="C9" s="18" t="s">
        <v>29</v>
      </c>
      <c r="D9" s="20" t="s">
        <v>23</v>
      </c>
      <c r="E9" s="18" t="s">
        <v>30</v>
      </c>
      <c r="F9" s="20" t="s">
        <v>25</v>
      </c>
      <c r="G9" s="20" t="n">
        <v>0</v>
      </c>
      <c r="H9" s="21"/>
      <c r="I9" s="22" t="n">
        <v>37196</v>
      </c>
      <c r="J9" s="23"/>
      <c r="K9" s="24" t="n">
        <v>0</v>
      </c>
      <c r="L9" s="24" t="n">
        <v>0</v>
      </c>
      <c r="M9" s="25" t="n">
        <v>0.79</v>
      </c>
      <c r="N9" s="26" t="n">
        <v>324600</v>
      </c>
    </row>
    <row r="11" customFormat="false" ht="12.75" hidden="false" customHeight="false" outlineLevel="0" collapsed="false">
      <c r="A11" s="18" t="s">
        <v>21</v>
      </c>
      <c r="B11" s="19" t="n">
        <v>37097</v>
      </c>
      <c r="C11" s="18" t="s">
        <v>31</v>
      </c>
      <c r="D11" s="20" t="s">
        <v>23</v>
      </c>
      <c r="E11" s="18" t="s">
        <v>30</v>
      </c>
      <c r="F11" s="20" t="s">
        <v>25</v>
      </c>
      <c r="G11" s="20" t="n">
        <v>0</v>
      </c>
      <c r="H11" s="21"/>
      <c r="I11" s="22" t="n">
        <v>37196</v>
      </c>
      <c r="J11" s="23"/>
      <c r="K11" s="24" t="n">
        <v>0</v>
      </c>
      <c r="L11" s="24" t="n">
        <v>0</v>
      </c>
      <c r="M11" s="25" t="n">
        <v>0.6</v>
      </c>
      <c r="N11" s="26" t="n">
        <v>267600</v>
      </c>
    </row>
    <row r="13" customFormat="false" ht="12.75" hidden="false" customHeight="false" outlineLevel="0" collapsed="false">
      <c r="A13" s="18" t="s">
        <v>21</v>
      </c>
      <c r="B13" s="19" t="n">
        <v>37104</v>
      </c>
      <c r="C13" s="18" t="s">
        <v>32</v>
      </c>
      <c r="D13" s="20" t="s">
        <v>23</v>
      </c>
      <c r="E13" s="18" t="s">
        <v>30</v>
      </c>
      <c r="F13" s="20" t="s">
        <v>25</v>
      </c>
      <c r="G13" s="20" t="n">
        <v>0</v>
      </c>
      <c r="H13" s="21"/>
      <c r="I13" s="22" t="n">
        <v>37196</v>
      </c>
      <c r="J13" s="23"/>
      <c r="K13" s="24" t="n">
        <v>0</v>
      </c>
      <c r="L13" s="24" t="n">
        <v>0</v>
      </c>
      <c r="M13" s="25" t="n">
        <v>0.7</v>
      </c>
      <c r="N13" s="26" t="n">
        <v>297600</v>
      </c>
    </row>
    <row r="15" customFormat="false" ht="12.75" hidden="false" customHeight="false" outlineLevel="0" collapsed="false">
      <c r="A15" s="18" t="s">
        <v>21</v>
      </c>
      <c r="B15" s="19" t="n">
        <v>37190</v>
      </c>
      <c r="C15" s="18" t="s">
        <v>33</v>
      </c>
      <c r="D15" s="20" t="s">
        <v>23</v>
      </c>
      <c r="E15" s="18" t="s">
        <v>34</v>
      </c>
      <c r="F15" s="20" t="s">
        <v>25</v>
      </c>
      <c r="G15" s="20" t="n">
        <v>0</v>
      </c>
      <c r="H15" s="21"/>
      <c r="I15" s="22" t="n">
        <v>37196</v>
      </c>
      <c r="J15" s="23"/>
      <c r="K15" s="24" t="n">
        <v>0</v>
      </c>
      <c r="L15" s="24" t="n">
        <v>0</v>
      </c>
      <c r="M15" s="25" t="n">
        <v>2.785</v>
      </c>
      <c r="N15" s="26" t="n">
        <v>112500</v>
      </c>
    </row>
    <row r="16" customFormat="false" ht="12.75" hidden="false" customHeight="false" outlineLevel="0" collapsed="false">
      <c r="A16" s="18" t="s">
        <v>21</v>
      </c>
      <c r="B16" s="19" t="n">
        <v>37190</v>
      </c>
      <c r="C16" s="18" t="s">
        <v>35</v>
      </c>
      <c r="D16" s="20" t="s">
        <v>23</v>
      </c>
      <c r="E16" s="18" t="s">
        <v>36</v>
      </c>
      <c r="F16" s="20" t="s">
        <v>25</v>
      </c>
      <c r="G16" s="20" t="n">
        <v>0</v>
      </c>
      <c r="H16" s="21"/>
      <c r="I16" s="22" t="n">
        <v>37196</v>
      </c>
      <c r="J16" s="23"/>
      <c r="K16" s="24" t="n">
        <v>0</v>
      </c>
      <c r="L16" s="24" t="n">
        <v>0</v>
      </c>
      <c r="M16" s="25" t="n">
        <v>2.965</v>
      </c>
      <c r="N16" s="26" t="n">
        <v>213300</v>
      </c>
    </row>
    <row r="17" customFormat="false" ht="12.75" hidden="false" customHeight="false" outlineLevel="0" collapsed="false">
      <c r="A17" s="18" t="s">
        <v>21</v>
      </c>
      <c r="B17" s="19" t="n">
        <v>37190</v>
      </c>
      <c r="C17" s="18" t="s">
        <v>37</v>
      </c>
      <c r="D17" s="20" t="s">
        <v>23</v>
      </c>
      <c r="E17" s="18" t="s">
        <v>36</v>
      </c>
      <c r="F17" s="20" t="s">
        <v>25</v>
      </c>
      <c r="G17" s="20" t="n">
        <v>0</v>
      </c>
      <c r="H17" s="21"/>
      <c r="I17" s="22" t="n">
        <v>37196</v>
      </c>
      <c r="J17" s="23"/>
      <c r="K17" s="24" t="n">
        <v>0</v>
      </c>
      <c r="L17" s="24" t="n">
        <v>0</v>
      </c>
      <c r="M17" s="25" t="n">
        <v>2.965</v>
      </c>
      <c r="N17" s="26" t="n">
        <v>-213300</v>
      </c>
    </row>
    <row r="18" customFormat="false" ht="12.75" hidden="false" customHeight="false" outlineLevel="0" collapsed="false">
      <c r="A18" s="18" t="s">
        <v>21</v>
      </c>
      <c r="B18" s="19" t="n">
        <v>37193</v>
      </c>
      <c r="C18" s="18" t="s">
        <v>35</v>
      </c>
      <c r="D18" s="20" t="s">
        <v>23</v>
      </c>
      <c r="E18" s="18" t="s">
        <v>36</v>
      </c>
      <c r="F18" s="20" t="s">
        <v>25</v>
      </c>
      <c r="G18" s="20" t="n">
        <v>0</v>
      </c>
      <c r="H18" s="21"/>
      <c r="I18" s="22" t="n">
        <v>37196</v>
      </c>
      <c r="J18" s="23"/>
      <c r="K18" s="24" t="n">
        <v>0</v>
      </c>
      <c r="L18" s="24" t="n">
        <v>0</v>
      </c>
      <c r="M18" s="25" t="n">
        <v>2.965</v>
      </c>
      <c r="N18" s="26" t="n">
        <v>213300</v>
      </c>
    </row>
    <row r="19" customFormat="false" ht="12.75" hidden="false" customHeight="false" outlineLevel="0" collapsed="false">
      <c r="N19" s="3" t="n">
        <f aca="false">SUM(N3:N18)</f>
        <v>613650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7"/>
  <sheetViews>
    <sheetView showFormulas="false" showGridLines="true" showRowColHeaders="true" showZeros="true" rightToLeft="false" tabSelected="false" showOutlineSymbols="true" defaultGridColor="true" view="normal" topLeftCell="A15" colorId="64" zoomScale="85" zoomScaleNormal="85" zoomScalePageLayoutView="100" workbookViewId="0">
      <selection pane="topLeft" activeCell="O13" activeCellId="0" sqref="O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99"/>
    <col collapsed="false" customWidth="true" hidden="false" outlineLevel="0" max="9" min="9" style="0" width="10.28"/>
    <col collapsed="false" customWidth="true" hidden="false" outlineLevel="0" max="13" min="11" style="0" width="13.28"/>
    <col collapsed="false" customWidth="true" hidden="false" outlineLevel="0" max="15" min="15" style="0" width="11.99"/>
  </cols>
  <sheetData>
    <row r="1" customFormat="false" ht="12.75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6"/>
      <c r="J1" s="7"/>
      <c r="K1" s="8"/>
      <c r="L1" s="8"/>
      <c r="M1" s="8"/>
      <c r="N1" s="9"/>
      <c r="O1" s="10"/>
    </row>
    <row r="2" customFormat="false" ht="13.5" hidden="false" customHeight="false" outlineLevel="0" collapsed="false">
      <c r="A2" s="11" t="s">
        <v>7</v>
      </c>
      <c r="B2" s="12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 t="s">
        <v>15</v>
      </c>
      <c r="J2" s="14" t="s">
        <v>16</v>
      </c>
      <c r="K2" s="15" t="s">
        <v>17</v>
      </c>
      <c r="L2" s="15" t="s">
        <v>18</v>
      </c>
      <c r="M2" s="15" t="s">
        <v>38</v>
      </c>
      <c r="N2" s="16" t="s">
        <v>19</v>
      </c>
      <c r="O2" s="17" t="s">
        <v>20</v>
      </c>
    </row>
    <row r="3" customFormat="false" ht="12.75" hidden="false" customHeight="false" outlineLevel="0" collapsed="false">
      <c r="A3" s="18" t="s">
        <v>21</v>
      </c>
      <c r="B3" s="19" t="n">
        <v>36923</v>
      </c>
      <c r="C3" s="18" t="s">
        <v>39</v>
      </c>
      <c r="D3" s="20" t="s">
        <v>23</v>
      </c>
      <c r="E3" s="18" t="s">
        <v>40</v>
      </c>
      <c r="F3" s="20" t="s">
        <v>25</v>
      </c>
      <c r="G3" s="20" t="n">
        <v>0</v>
      </c>
      <c r="H3" s="21"/>
      <c r="I3" s="22" t="n">
        <v>37530</v>
      </c>
      <c r="J3" s="23"/>
      <c r="K3" s="24" t="n">
        <v>0</v>
      </c>
      <c r="L3" s="24" t="n">
        <v>0</v>
      </c>
      <c r="M3" s="24"/>
      <c r="N3" s="25" t="n">
        <v>22.15</v>
      </c>
      <c r="O3" s="26" t="n">
        <v>0</v>
      </c>
    </row>
    <row r="4" customFormat="false" ht="12.75" hidden="false" customHeight="false" outlineLevel="0" collapsed="false">
      <c r="A4" s="18" t="s">
        <v>21</v>
      </c>
      <c r="B4" s="19" t="n">
        <v>36923</v>
      </c>
      <c r="C4" s="18" t="s">
        <v>39</v>
      </c>
      <c r="D4" s="20" t="s">
        <v>23</v>
      </c>
      <c r="E4" s="18" t="s">
        <v>40</v>
      </c>
      <c r="F4" s="20" t="s">
        <v>25</v>
      </c>
      <c r="G4" s="20" t="n">
        <v>0</v>
      </c>
      <c r="H4" s="21"/>
      <c r="I4" s="22" t="n">
        <v>37561</v>
      </c>
      <c r="J4" s="23"/>
      <c r="K4" s="24" t="n">
        <v>-47826.0875</v>
      </c>
      <c r="L4" s="24" t="n">
        <v>-46951.8543</v>
      </c>
      <c r="M4" s="27" t="n">
        <f aca="false">L4/K4</f>
        <v>0.981720578753175</v>
      </c>
      <c r="N4" s="25" t="n">
        <v>22.15</v>
      </c>
      <c r="O4" s="26" t="n">
        <v>73826.6874</v>
      </c>
    </row>
    <row r="5" customFormat="false" ht="12.75" hidden="false" customHeight="false" outlineLevel="0" collapsed="false">
      <c r="A5" s="18" t="s">
        <v>21</v>
      </c>
      <c r="B5" s="19" t="n">
        <v>36923</v>
      </c>
      <c r="C5" s="18" t="s">
        <v>39</v>
      </c>
      <c r="D5" s="20" t="s">
        <v>23</v>
      </c>
      <c r="E5" s="18" t="s">
        <v>40</v>
      </c>
      <c r="F5" s="20" t="s">
        <v>25</v>
      </c>
      <c r="G5" s="20" t="n">
        <v>0</v>
      </c>
      <c r="H5" s="21"/>
      <c r="I5" s="22" t="n">
        <v>37591</v>
      </c>
      <c r="J5" s="23"/>
      <c r="K5" s="24" t="n">
        <v>-95031.0558</v>
      </c>
      <c r="L5" s="24" t="n">
        <v>-93201.8271</v>
      </c>
      <c r="M5" s="27" t="n">
        <f aca="false">L5/K5</f>
        <v>0.980751253528639</v>
      </c>
      <c r="N5" s="25" t="n">
        <v>22.15</v>
      </c>
      <c r="O5" s="26" t="n">
        <v>146369.3608</v>
      </c>
    </row>
    <row r="6" customFormat="false" ht="12.75" hidden="false" customHeight="false" outlineLevel="0" collapsed="false">
      <c r="A6" s="18" t="s">
        <v>21</v>
      </c>
      <c r="B6" s="19" t="n">
        <v>36923</v>
      </c>
      <c r="C6" s="18" t="s">
        <v>39</v>
      </c>
      <c r="D6" s="20" t="s">
        <v>23</v>
      </c>
      <c r="E6" s="18" t="s">
        <v>40</v>
      </c>
      <c r="F6" s="20" t="s">
        <v>25</v>
      </c>
      <c r="G6" s="20" t="n">
        <v>0</v>
      </c>
      <c r="H6" s="21"/>
      <c r="I6" s="22" t="n">
        <v>37622</v>
      </c>
      <c r="J6" s="23"/>
      <c r="K6" s="24" t="n">
        <v>-104761.9075</v>
      </c>
      <c r="L6" s="24" t="n">
        <v>-102519.6469</v>
      </c>
      <c r="M6" s="27" t="n">
        <f aca="false">L6/K6</f>
        <v>0.978596603923043</v>
      </c>
      <c r="N6" s="25" t="n">
        <v>0</v>
      </c>
      <c r="O6" s="26" t="n">
        <v>160612.748</v>
      </c>
    </row>
    <row r="7" customFormat="false" ht="12.75" hidden="false" customHeight="false" outlineLevel="0" collapsed="false">
      <c r="A7" s="18" t="s">
        <v>21</v>
      </c>
      <c r="B7" s="19" t="n">
        <v>36923</v>
      </c>
      <c r="C7" s="18" t="s">
        <v>39</v>
      </c>
      <c r="D7" s="20" t="s">
        <v>23</v>
      </c>
      <c r="E7" s="18" t="s">
        <v>40</v>
      </c>
      <c r="F7" s="20" t="s">
        <v>25</v>
      </c>
      <c r="G7" s="20" t="n">
        <v>0</v>
      </c>
      <c r="H7" s="21"/>
      <c r="I7" s="22" t="n">
        <v>37653</v>
      </c>
      <c r="J7" s="23"/>
      <c r="K7" s="24" t="n">
        <v>-52380.9552</v>
      </c>
      <c r="L7" s="24" t="n">
        <v>-51198.5643</v>
      </c>
      <c r="M7" s="27" t="n">
        <f aca="false">L7/K7</f>
        <v>0.977427084033015</v>
      </c>
      <c r="N7" s="25" t="n">
        <v>0</v>
      </c>
      <c r="O7" s="26" t="n">
        <v>80121.6583</v>
      </c>
    </row>
    <row r="8" customFormat="false" ht="12.75" hidden="false" customHeight="false" outlineLevel="0" collapsed="false">
      <c r="A8" s="18" t="s">
        <v>21</v>
      </c>
      <c r="B8" s="19" t="n">
        <v>37027</v>
      </c>
      <c r="C8" s="18" t="s">
        <v>41</v>
      </c>
      <c r="D8" s="20" t="s">
        <v>23</v>
      </c>
      <c r="E8" s="18" t="s">
        <v>40</v>
      </c>
      <c r="F8" s="20" t="s">
        <v>25</v>
      </c>
      <c r="G8" s="20" t="n">
        <v>0</v>
      </c>
      <c r="H8" s="21"/>
      <c r="I8" s="22" t="n">
        <v>37438</v>
      </c>
      <c r="J8" s="23"/>
      <c r="K8" s="24" t="n">
        <v>0</v>
      </c>
      <c r="L8" s="24" t="n">
        <v>0</v>
      </c>
      <c r="M8" s="27"/>
      <c r="N8" s="25" t="n">
        <v>26</v>
      </c>
      <c r="O8" s="26" t="n">
        <v>0</v>
      </c>
    </row>
    <row r="9" customFormat="false" ht="12.75" hidden="false" customHeight="false" outlineLevel="0" collapsed="false">
      <c r="A9" s="18" t="s">
        <v>21</v>
      </c>
      <c r="B9" s="19" t="n">
        <v>37027</v>
      </c>
      <c r="C9" s="18" t="s">
        <v>41</v>
      </c>
      <c r="D9" s="20" t="s">
        <v>23</v>
      </c>
      <c r="E9" s="18" t="s">
        <v>40</v>
      </c>
      <c r="F9" s="20" t="s">
        <v>25</v>
      </c>
      <c r="G9" s="20" t="n">
        <v>0</v>
      </c>
      <c r="H9" s="21"/>
      <c r="I9" s="22" t="n">
        <v>37469</v>
      </c>
      <c r="J9" s="23"/>
      <c r="K9" s="24" t="n">
        <v>-45454.5468</v>
      </c>
      <c r="L9" s="24" t="n">
        <v>-44881.6245</v>
      </c>
      <c r="M9" s="27" t="n">
        <f aca="false">L9/K9</f>
        <v>0.987395709773087</v>
      </c>
      <c r="N9" s="25" t="n">
        <v>26</v>
      </c>
      <c r="O9" s="26" t="n">
        <v>243013.5683</v>
      </c>
    </row>
    <row r="10" customFormat="false" ht="12.75" hidden="false" customHeight="false" outlineLevel="0" collapsed="false">
      <c r="A10" s="18" t="s">
        <v>21</v>
      </c>
      <c r="B10" s="19" t="n">
        <v>37027</v>
      </c>
      <c r="C10" s="18" t="s">
        <v>41</v>
      </c>
      <c r="D10" s="20" t="s">
        <v>23</v>
      </c>
      <c r="E10" s="18" t="s">
        <v>40</v>
      </c>
      <c r="F10" s="20" t="s">
        <v>25</v>
      </c>
      <c r="G10" s="20" t="n">
        <v>0</v>
      </c>
      <c r="H10" s="21"/>
      <c r="I10" s="22" t="n">
        <v>37500</v>
      </c>
      <c r="J10" s="23"/>
      <c r="K10" s="24" t="n">
        <v>-100000.003</v>
      </c>
      <c r="L10" s="24" t="n">
        <v>-98655.3519</v>
      </c>
      <c r="M10" s="27" t="n">
        <f aca="false">L10/K10</f>
        <v>0.986553489403395</v>
      </c>
      <c r="N10" s="25" t="n">
        <v>26</v>
      </c>
      <c r="O10" s="26" t="n">
        <v>534214.5514</v>
      </c>
    </row>
    <row r="11" customFormat="false" ht="12.75" hidden="false" customHeight="false" outlineLevel="0" collapsed="false">
      <c r="A11" s="18" t="s">
        <v>21</v>
      </c>
      <c r="B11" s="19" t="n">
        <v>37027</v>
      </c>
      <c r="C11" s="18" t="s">
        <v>41</v>
      </c>
      <c r="D11" s="20" t="s">
        <v>23</v>
      </c>
      <c r="E11" s="18" t="s">
        <v>40</v>
      </c>
      <c r="F11" s="20" t="s">
        <v>25</v>
      </c>
      <c r="G11" s="20" t="n">
        <v>0</v>
      </c>
      <c r="H11" s="21"/>
      <c r="I11" s="22" t="n">
        <v>37530</v>
      </c>
      <c r="J11" s="23"/>
      <c r="K11" s="24" t="n">
        <v>-94545.4568</v>
      </c>
      <c r="L11" s="24" t="n">
        <v>-93102.9819</v>
      </c>
      <c r="M11" s="27" t="n">
        <f aca="false">L11/K11</f>
        <v>0.984743054306127</v>
      </c>
      <c r="N11" s="25" t="n">
        <v>0</v>
      </c>
      <c r="O11" s="26" t="n">
        <v>504491.7938</v>
      </c>
    </row>
    <row r="12" customFormat="false" ht="12.75" hidden="false" customHeight="false" outlineLevel="0" collapsed="false">
      <c r="A12" s="18" t="s">
        <v>21</v>
      </c>
      <c r="B12" s="19" t="n">
        <v>37027</v>
      </c>
      <c r="C12" s="18" t="s">
        <v>41</v>
      </c>
      <c r="D12" s="20" t="s">
        <v>23</v>
      </c>
      <c r="E12" s="18" t="s">
        <v>40</v>
      </c>
      <c r="F12" s="20" t="s">
        <v>25</v>
      </c>
      <c r="G12" s="20" t="n">
        <v>0</v>
      </c>
      <c r="H12" s="21"/>
      <c r="I12" s="22" t="n">
        <v>37561</v>
      </c>
      <c r="J12" s="23"/>
      <c r="K12" s="24" t="n">
        <v>-60000.0024</v>
      </c>
      <c r="L12" s="24" t="n">
        <v>-59019.1499</v>
      </c>
      <c r="M12" s="27" t="n">
        <f aca="false">L12/K12</f>
        <v>0.983652458987235</v>
      </c>
      <c r="N12" s="25" t="n">
        <v>0</v>
      </c>
      <c r="O12" s="26" t="n">
        <v>320060.8136</v>
      </c>
    </row>
    <row r="13" customFormat="false" ht="12.75" hidden="false" customHeight="false" outlineLevel="0" collapsed="false">
      <c r="A13" s="18"/>
      <c r="B13" s="19"/>
      <c r="C13" s="18"/>
      <c r="D13" s="20"/>
      <c r="E13" s="18"/>
      <c r="F13" s="20"/>
      <c r="G13" s="20"/>
      <c r="H13" s="21"/>
      <c r="I13" s="22"/>
      <c r="J13" s="23"/>
      <c r="K13" s="28" t="n">
        <f aca="false">SUM(K3:K12)</f>
        <v>-600000.015</v>
      </c>
      <c r="L13" s="28" t="n">
        <f aca="false">SUM(L3:L12)</f>
        <v>-589531.0008</v>
      </c>
      <c r="M13" s="27" t="n">
        <f aca="false">L13/K13</f>
        <v>0.982551643436209</v>
      </c>
      <c r="N13" s="2"/>
      <c r="O13" s="3" t="n">
        <f aca="false">SUM(O3:O12)</f>
        <v>2062711.1816</v>
      </c>
    </row>
    <row r="14" customFormat="false" ht="12.75" hidden="false" customHeight="false" outlineLevel="0" collapsed="false">
      <c r="A14" s="18" t="s">
        <v>21</v>
      </c>
      <c r="B14" s="19" t="n">
        <v>37203</v>
      </c>
      <c r="C14" s="18" t="s">
        <v>42</v>
      </c>
      <c r="D14" s="20" t="s">
        <v>23</v>
      </c>
      <c r="E14" s="18" t="s">
        <v>40</v>
      </c>
      <c r="F14" s="20" t="s">
        <v>25</v>
      </c>
      <c r="G14" s="20" t="n">
        <v>0</v>
      </c>
      <c r="H14" s="21"/>
      <c r="I14" s="22" t="n">
        <v>37438</v>
      </c>
      <c r="J14" s="23"/>
      <c r="K14" s="24" t="n">
        <v>0</v>
      </c>
      <c r="L14" s="24" t="n">
        <v>0</v>
      </c>
      <c r="M14" s="27"/>
      <c r="N14" s="25" t="n">
        <v>19.7475</v>
      </c>
      <c r="O14" s="26" t="n">
        <v>0</v>
      </c>
    </row>
    <row r="15" customFormat="false" ht="12.75" hidden="false" customHeight="false" outlineLevel="0" collapsed="false">
      <c r="A15" s="18" t="s">
        <v>21</v>
      </c>
      <c r="B15" s="19" t="n">
        <v>37203</v>
      </c>
      <c r="C15" s="18" t="s">
        <v>42</v>
      </c>
      <c r="D15" s="20" t="s">
        <v>23</v>
      </c>
      <c r="E15" s="18" t="s">
        <v>40</v>
      </c>
      <c r="F15" s="20" t="s">
        <v>25</v>
      </c>
      <c r="G15" s="20" t="n">
        <v>0</v>
      </c>
      <c r="H15" s="21"/>
      <c r="I15" s="22" t="n">
        <v>37469</v>
      </c>
      <c r="J15" s="23"/>
      <c r="K15" s="24" t="n">
        <v>45454.5468</v>
      </c>
      <c r="L15" s="24" t="n">
        <v>44881.6245</v>
      </c>
      <c r="M15" s="27" t="n">
        <f aca="false">L15/K15</f>
        <v>0.987395709773087</v>
      </c>
      <c r="N15" s="25" t="n">
        <v>19.7475</v>
      </c>
      <c r="O15" s="26" t="n">
        <v>37608.7888</v>
      </c>
    </row>
    <row r="16" customFormat="false" ht="12.75" hidden="false" customHeight="false" outlineLevel="0" collapsed="false">
      <c r="A16" s="18" t="s">
        <v>21</v>
      </c>
      <c r="B16" s="19" t="n">
        <v>37203</v>
      </c>
      <c r="C16" s="18" t="s">
        <v>42</v>
      </c>
      <c r="D16" s="20" t="s">
        <v>23</v>
      </c>
      <c r="E16" s="18" t="s">
        <v>40</v>
      </c>
      <c r="F16" s="20" t="s">
        <v>25</v>
      </c>
      <c r="G16" s="20" t="n">
        <v>0</v>
      </c>
      <c r="H16" s="21"/>
      <c r="I16" s="22" t="n">
        <v>37500</v>
      </c>
      <c r="J16" s="23"/>
      <c r="K16" s="24" t="n">
        <v>100000.003</v>
      </c>
      <c r="L16" s="24" t="n">
        <v>98655.3519</v>
      </c>
      <c r="M16" s="27" t="n">
        <f aca="false">L16/K16</f>
        <v>0.986553489403395</v>
      </c>
      <c r="N16" s="25" t="n">
        <v>19.7475</v>
      </c>
      <c r="O16" s="26" t="n">
        <v>82628.0361</v>
      </c>
    </row>
    <row r="17" customFormat="false" ht="12.75" hidden="false" customHeight="false" outlineLevel="0" collapsed="false">
      <c r="A17" s="18" t="s">
        <v>21</v>
      </c>
      <c r="B17" s="19" t="n">
        <v>37203</v>
      </c>
      <c r="C17" s="18" t="s">
        <v>42</v>
      </c>
      <c r="D17" s="20" t="s">
        <v>23</v>
      </c>
      <c r="E17" s="18" t="s">
        <v>40</v>
      </c>
      <c r="F17" s="20" t="s">
        <v>25</v>
      </c>
      <c r="G17" s="20" t="n">
        <v>0</v>
      </c>
      <c r="H17" s="21"/>
      <c r="I17" s="22" t="n">
        <v>37530</v>
      </c>
      <c r="J17" s="23"/>
      <c r="K17" s="24" t="n">
        <v>94545.4568</v>
      </c>
      <c r="L17" s="24" t="n">
        <v>93102.9819</v>
      </c>
      <c r="M17" s="27" t="n">
        <f aca="false">L17/K17</f>
        <v>0.984743054306127</v>
      </c>
      <c r="N17" s="25" t="n">
        <v>19.7475</v>
      </c>
      <c r="O17" s="26" t="n">
        <v>77634.6007</v>
      </c>
    </row>
    <row r="18" customFormat="false" ht="12.75" hidden="false" customHeight="false" outlineLevel="0" collapsed="false">
      <c r="A18" s="18" t="s">
        <v>21</v>
      </c>
      <c r="B18" s="19" t="n">
        <v>37203</v>
      </c>
      <c r="C18" s="18" t="s">
        <v>42</v>
      </c>
      <c r="D18" s="20" t="s">
        <v>23</v>
      </c>
      <c r="E18" s="18" t="s">
        <v>40</v>
      </c>
      <c r="F18" s="20" t="s">
        <v>25</v>
      </c>
      <c r="G18" s="20" t="n">
        <v>0</v>
      </c>
      <c r="H18" s="21"/>
      <c r="I18" s="22" t="n">
        <v>37561</v>
      </c>
      <c r="J18" s="23"/>
      <c r="K18" s="24" t="n">
        <v>107826.0899</v>
      </c>
      <c r="L18" s="24" t="n">
        <v>105971.0042</v>
      </c>
      <c r="M18" s="27" t="n">
        <f aca="false">L18/K18</f>
        <v>0.982795576639008</v>
      </c>
      <c r="N18" s="25" t="n">
        <v>19.7475</v>
      </c>
      <c r="O18" s="26" t="n">
        <v>87931.5635</v>
      </c>
    </row>
    <row r="19" customFormat="false" ht="12.75" hidden="false" customHeight="false" outlineLevel="0" collapsed="false">
      <c r="A19" s="18" t="s">
        <v>21</v>
      </c>
      <c r="B19" s="19" t="n">
        <v>37203</v>
      </c>
      <c r="C19" s="18" t="s">
        <v>42</v>
      </c>
      <c r="D19" s="20" t="s">
        <v>23</v>
      </c>
      <c r="E19" s="18" t="s">
        <v>40</v>
      </c>
      <c r="F19" s="20" t="s">
        <v>25</v>
      </c>
      <c r="G19" s="20" t="n">
        <v>0</v>
      </c>
      <c r="H19" s="21"/>
      <c r="I19" s="22" t="n">
        <v>37591</v>
      </c>
      <c r="J19" s="23"/>
      <c r="K19" s="24" t="n">
        <v>95031.0558</v>
      </c>
      <c r="L19" s="24" t="n">
        <v>93201.8271</v>
      </c>
      <c r="M19" s="27" t="n">
        <f aca="false">L19/K19</f>
        <v>0.980751253528639</v>
      </c>
      <c r="N19" s="25" t="n">
        <v>19.7475</v>
      </c>
      <c r="O19" s="26" t="n">
        <v>77548.0287</v>
      </c>
    </row>
    <row r="20" customFormat="false" ht="12.75" hidden="false" customHeight="false" outlineLevel="0" collapsed="false">
      <c r="A20" s="18" t="s">
        <v>21</v>
      </c>
      <c r="B20" s="19" t="n">
        <v>37203</v>
      </c>
      <c r="C20" s="18" t="s">
        <v>42</v>
      </c>
      <c r="D20" s="20" t="s">
        <v>23</v>
      </c>
      <c r="E20" s="18" t="s">
        <v>40</v>
      </c>
      <c r="F20" s="20" t="s">
        <v>25</v>
      </c>
      <c r="G20" s="20" t="n">
        <v>0</v>
      </c>
      <c r="H20" s="21"/>
      <c r="I20" s="22" t="n">
        <v>37622</v>
      </c>
      <c r="J20" s="23"/>
      <c r="K20" s="24" t="n">
        <v>104761.9075</v>
      </c>
      <c r="L20" s="24" t="n">
        <v>102519.6469</v>
      </c>
      <c r="M20" s="27" t="n">
        <f aca="false">L20/K20</f>
        <v>0.978596603923043</v>
      </c>
      <c r="N20" s="25" t="n">
        <v>0</v>
      </c>
      <c r="O20" s="26" t="n">
        <v>85690.7036</v>
      </c>
    </row>
    <row r="21" customFormat="false" ht="12.75" hidden="false" customHeight="false" outlineLevel="0" collapsed="false">
      <c r="A21" s="18" t="s">
        <v>21</v>
      </c>
      <c r="B21" s="19" t="n">
        <v>37203</v>
      </c>
      <c r="C21" s="18" t="s">
        <v>42</v>
      </c>
      <c r="D21" s="20" t="s">
        <v>23</v>
      </c>
      <c r="E21" s="18" t="s">
        <v>40</v>
      </c>
      <c r="F21" s="20" t="s">
        <v>25</v>
      </c>
      <c r="G21" s="20" t="n">
        <v>0</v>
      </c>
      <c r="H21" s="21"/>
      <c r="I21" s="22" t="n">
        <v>37653</v>
      </c>
      <c r="J21" s="23"/>
      <c r="K21" s="24" t="n">
        <v>52380.9552</v>
      </c>
      <c r="L21" s="24" t="n">
        <v>51198.5643</v>
      </c>
      <c r="M21" s="27" t="n">
        <f aca="false">L21/K21</f>
        <v>0.977427084033015</v>
      </c>
      <c r="N21" s="25" t="n">
        <v>0</v>
      </c>
      <c r="O21" s="26" t="n">
        <v>42882.8924</v>
      </c>
    </row>
    <row r="22" customFormat="false" ht="12.75" hidden="false" customHeight="false" outlineLevel="0" collapsed="false">
      <c r="A22" s="18"/>
      <c r="B22" s="19"/>
      <c r="C22" s="18"/>
      <c r="D22" s="20"/>
      <c r="E22" s="18"/>
      <c r="F22" s="20"/>
      <c r="G22" s="20"/>
      <c r="H22" s="21"/>
      <c r="I22" s="22"/>
      <c r="J22" s="23"/>
      <c r="K22" s="28" t="n">
        <f aca="false">SUM(K14:K21)</f>
        <v>600000.015</v>
      </c>
      <c r="L22" s="28" t="n">
        <f aca="false">SUM(L14:L21)</f>
        <v>589531.0008</v>
      </c>
      <c r="M22" s="27" t="n">
        <f aca="false">L22/K22</f>
        <v>0.982551643436209</v>
      </c>
      <c r="N22" s="2"/>
      <c r="O22" s="3" t="n">
        <f aca="false">SUM(O14:O21)</f>
        <v>491924.6138</v>
      </c>
    </row>
    <row r="23" customFormat="false" ht="12.75" hidden="false" customHeight="false" outlineLevel="0" collapsed="false">
      <c r="A23" s="29" t="s">
        <v>43</v>
      </c>
      <c r="B23" s="30"/>
      <c r="C23" s="31"/>
      <c r="D23" s="32"/>
      <c r="E23" s="31"/>
      <c r="F23" s="32"/>
      <c r="G23" s="32"/>
      <c r="H23" s="32"/>
      <c r="I23" s="30"/>
      <c r="J23" s="33"/>
      <c r="K23" s="34" t="n">
        <f aca="false">K13+K22</f>
        <v>0</v>
      </c>
      <c r="L23" s="34"/>
      <c r="M23" s="35"/>
      <c r="N23" s="29"/>
      <c r="O23" s="36" t="n">
        <f aca="false">O22+O13</f>
        <v>2554635.7954</v>
      </c>
    </row>
    <row r="24" customFormat="false" ht="12.75" hidden="false" customHeight="false" outlineLevel="0" collapsed="false">
      <c r="M24" s="27"/>
    </row>
    <row r="25" customFormat="false" ht="12.75" hidden="false" customHeight="false" outlineLevel="0" collapsed="false">
      <c r="A25" s="18" t="s">
        <v>21</v>
      </c>
      <c r="B25" s="19" t="n">
        <v>36923</v>
      </c>
      <c r="C25" s="18" t="s">
        <v>44</v>
      </c>
      <c r="D25" s="20" t="s">
        <v>23</v>
      </c>
      <c r="E25" s="18" t="s">
        <v>45</v>
      </c>
      <c r="F25" s="20" t="s">
        <v>25</v>
      </c>
      <c r="G25" s="20" t="n">
        <v>0</v>
      </c>
      <c r="H25" s="21"/>
      <c r="I25" s="22" t="n">
        <v>37530</v>
      </c>
      <c r="J25" s="23"/>
      <c r="K25" s="24" t="n">
        <v>0</v>
      </c>
      <c r="L25" s="24" t="n">
        <v>0</v>
      </c>
      <c r="M25" s="27"/>
      <c r="N25" s="25" t="n">
        <v>23.3</v>
      </c>
      <c r="O25" s="26" t="n">
        <v>0</v>
      </c>
    </row>
    <row r="26" customFormat="false" ht="12.75" hidden="false" customHeight="false" outlineLevel="0" collapsed="false">
      <c r="A26" s="18" t="s">
        <v>21</v>
      </c>
      <c r="B26" s="19" t="n">
        <v>36923</v>
      </c>
      <c r="C26" s="18" t="s">
        <v>44</v>
      </c>
      <c r="D26" s="20" t="s">
        <v>23</v>
      </c>
      <c r="E26" s="18" t="s">
        <v>45</v>
      </c>
      <c r="F26" s="20" t="s">
        <v>25</v>
      </c>
      <c r="G26" s="20" t="n">
        <v>0</v>
      </c>
      <c r="H26" s="21"/>
      <c r="I26" s="22" t="n">
        <v>37561</v>
      </c>
      <c r="J26" s="23"/>
      <c r="K26" s="24" t="n">
        <v>69565.2187</v>
      </c>
      <c r="L26" s="24" t="n">
        <v>68293.6068</v>
      </c>
      <c r="M26" s="27" t="n">
        <f aca="false">L26/K26</f>
        <v>0.981720579281382</v>
      </c>
      <c r="N26" s="25" t="n">
        <v>23.3</v>
      </c>
      <c r="O26" s="26" t="n">
        <v>-121562.62</v>
      </c>
    </row>
    <row r="27" customFormat="false" ht="12.75" hidden="false" customHeight="false" outlineLevel="0" collapsed="false">
      <c r="A27" s="18" t="s">
        <v>21</v>
      </c>
      <c r="B27" s="19" t="n">
        <v>36923</v>
      </c>
      <c r="C27" s="18" t="s">
        <v>44</v>
      </c>
      <c r="D27" s="20" t="s">
        <v>23</v>
      </c>
      <c r="E27" s="18" t="s">
        <v>45</v>
      </c>
      <c r="F27" s="20" t="s">
        <v>25</v>
      </c>
      <c r="G27" s="20" t="n">
        <v>0</v>
      </c>
      <c r="H27" s="21"/>
      <c r="I27" s="22" t="n">
        <v>37591</v>
      </c>
      <c r="J27" s="23"/>
      <c r="K27" s="24" t="n">
        <v>97101.45</v>
      </c>
      <c r="L27" s="24" t="n">
        <v>95183.2</v>
      </c>
      <c r="M27" s="27" t="n">
        <f aca="false">L27/K27</f>
        <v>0.980244888207128</v>
      </c>
      <c r="N27" s="25" t="n">
        <v>23.3</v>
      </c>
      <c r="O27" s="26" t="n">
        <v>-168990.6892</v>
      </c>
    </row>
    <row r="28" customFormat="false" ht="12.75" hidden="false" customHeight="false" outlineLevel="0" collapsed="false">
      <c r="A28" s="18" t="s">
        <v>21</v>
      </c>
      <c r="B28" s="19" t="n">
        <v>36923</v>
      </c>
      <c r="C28" s="18" t="s">
        <v>44</v>
      </c>
      <c r="D28" s="20" t="s">
        <v>23</v>
      </c>
      <c r="E28" s="18" t="s">
        <v>45</v>
      </c>
      <c r="F28" s="20" t="s">
        <v>25</v>
      </c>
      <c r="G28" s="20" t="n">
        <v>0</v>
      </c>
      <c r="H28" s="21"/>
      <c r="I28" s="22" t="n">
        <v>37622</v>
      </c>
      <c r="J28" s="23"/>
      <c r="K28" s="24" t="n">
        <v>100000.003</v>
      </c>
      <c r="L28" s="24" t="n">
        <v>97814.182</v>
      </c>
      <c r="M28" s="27" t="n">
        <f aca="false">L28/K28</f>
        <v>0.978141790655746</v>
      </c>
      <c r="N28" s="25" t="n">
        <v>0</v>
      </c>
      <c r="O28" s="26" t="n">
        <v>-172450.0404</v>
      </c>
    </row>
    <row r="29" customFormat="false" ht="12.75" hidden="false" customHeight="false" outlineLevel="0" collapsed="false">
      <c r="A29" s="18" t="s">
        <v>21</v>
      </c>
      <c r="B29" s="19" t="n">
        <v>36923</v>
      </c>
      <c r="C29" s="18" t="s">
        <v>44</v>
      </c>
      <c r="D29" s="20" t="s">
        <v>23</v>
      </c>
      <c r="E29" s="18" t="s">
        <v>45</v>
      </c>
      <c r="F29" s="20" t="s">
        <v>25</v>
      </c>
      <c r="G29" s="20" t="n">
        <v>0</v>
      </c>
      <c r="H29" s="21"/>
      <c r="I29" s="22" t="n">
        <v>37653</v>
      </c>
      <c r="J29" s="23"/>
      <c r="K29" s="24" t="n">
        <v>33333.3343</v>
      </c>
      <c r="L29" s="24" t="n">
        <v>32580.9038</v>
      </c>
      <c r="M29" s="27" t="n">
        <f aca="false">L29/K29</f>
        <v>0.977427085654614</v>
      </c>
      <c r="N29" s="25" t="n">
        <v>0</v>
      </c>
      <c r="O29" s="26" t="n">
        <v>-57273.2587</v>
      </c>
    </row>
    <row r="30" customFormat="false" ht="12.75" hidden="false" customHeight="false" outlineLevel="0" collapsed="false">
      <c r="A30" s="18" t="s">
        <v>21</v>
      </c>
      <c r="B30" s="19" t="n">
        <v>37027</v>
      </c>
      <c r="C30" s="18" t="s">
        <v>46</v>
      </c>
      <c r="D30" s="20" t="s">
        <v>23</v>
      </c>
      <c r="E30" s="18" t="s">
        <v>45</v>
      </c>
      <c r="F30" s="20" t="s">
        <v>25</v>
      </c>
      <c r="G30" s="20" t="n">
        <v>0</v>
      </c>
      <c r="H30" s="21"/>
      <c r="I30" s="22" t="n">
        <v>37438</v>
      </c>
      <c r="J30" s="23"/>
      <c r="K30" s="24" t="n">
        <v>0</v>
      </c>
      <c r="L30" s="24" t="n">
        <v>0</v>
      </c>
      <c r="M30" s="27"/>
      <c r="N30" s="25" t="n">
        <v>27.31</v>
      </c>
      <c r="O30" s="26" t="n">
        <v>0</v>
      </c>
    </row>
    <row r="31" customFormat="false" ht="12.75" hidden="false" customHeight="false" outlineLevel="0" collapsed="false">
      <c r="A31" s="18" t="s">
        <v>21</v>
      </c>
      <c r="B31" s="19" t="n">
        <v>37027</v>
      </c>
      <c r="C31" s="18" t="s">
        <v>46</v>
      </c>
      <c r="D31" s="20" t="s">
        <v>23</v>
      </c>
      <c r="E31" s="18" t="s">
        <v>45</v>
      </c>
      <c r="F31" s="20" t="s">
        <v>25</v>
      </c>
      <c r="G31" s="20" t="n">
        <v>0</v>
      </c>
      <c r="H31" s="21"/>
      <c r="I31" s="22" t="n">
        <v>37469</v>
      </c>
      <c r="J31" s="23"/>
      <c r="K31" s="24" t="n">
        <v>68181.8187</v>
      </c>
      <c r="L31" s="24" t="n">
        <v>67322.4353</v>
      </c>
      <c r="M31" s="27" t="n">
        <f aca="false">L31/K31</f>
        <v>0.987395710229126</v>
      </c>
      <c r="N31" s="25" t="n">
        <v>27.31</v>
      </c>
      <c r="O31" s="26" t="n">
        <v>-389337.8835</v>
      </c>
    </row>
    <row r="32" customFormat="false" ht="12.75" hidden="false" customHeight="false" outlineLevel="0" collapsed="false">
      <c r="A32" s="18" t="s">
        <v>21</v>
      </c>
      <c r="B32" s="19" t="n">
        <v>37027</v>
      </c>
      <c r="C32" s="18" t="s">
        <v>46</v>
      </c>
      <c r="D32" s="20" t="s">
        <v>23</v>
      </c>
      <c r="E32" s="18" t="s">
        <v>45</v>
      </c>
      <c r="F32" s="20" t="s">
        <v>25</v>
      </c>
      <c r="G32" s="20" t="n">
        <v>0</v>
      </c>
      <c r="H32" s="21"/>
      <c r="I32" s="22" t="n">
        <v>37500</v>
      </c>
      <c r="J32" s="23"/>
      <c r="K32" s="24" t="n">
        <v>95454.5438</v>
      </c>
      <c r="L32" s="24" t="n">
        <v>94133.4962</v>
      </c>
      <c r="M32" s="27" t="n">
        <f aca="false">L32/K32</f>
        <v>0.9861604534744</v>
      </c>
      <c r="N32" s="25" t="n">
        <v>27.31</v>
      </c>
      <c r="O32" s="26" t="n">
        <v>-544818.7354</v>
      </c>
    </row>
    <row r="33" customFormat="false" ht="12.75" hidden="false" customHeight="false" outlineLevel="0" collapsed="false">
      <c r="A33" s="18" t="s">
        <v>21</v>
      </c>
      <c r="B33" s="19" t="n">
        <v>37027</v>
      </c>
      <c r="C33" s="18" t="s">
        <v>46</v>
      </c>
      <c r="D33" s="20" t="s">
        <v>23</v>
      </c>
      <c r="E33" s="18" t="s">
        <v>45</v>
      </c>
      <c r="F33" s="20" t="s">
        <v>25</v>
      </c>
      <c r="G33" s="20" t="n">
        <v>0</v>
      </c>
      <c r="H33" s="21"/>
      <c r="I33" s="22" t="n">
        <v>37530</v>
      </c>
      <c r="J33" s="23"/>
      <c r="K33" s="24" t="n">
        <v>106363.6363</v>
      </c>
      <c r="L33" s="24" t="n">
        <v>104693.5929</v>
      </c>
      <c r="M33" s="27" t="n">
        <f aca="false">L33/K33</f>
        <v>0.984298737255563</v>
      </c>
      <c r="N33" s="25" t="n">
        <v>0</v>
      </c>
      <c r="O33" s="26" t="n">
        <v>-606175.9031</v>
      </c>
    </row>
    <row r="34" customFormat="false" ht="12.75" hidden="false" customHeight="false" outlineLevel="0" collapsed="false">
      <c r="A34" s="18" t="s">
        <v>21</v>
      </c>
      <c r="B34" s="19" t="n">
        <v>37027</v>
      </c>
      <c r="C34" s="18" t="s">
        <v>46</v>
      </c>
      <c r="D34" s="20" t="s">
        <v>23</v>
      </c>
      <c r="E34" s="18" t="s">
        <v>45</v>
      </c>
      <c r="F34" s="20" t="s">
        <v>25</v>
      </c>
      <c r="G34" s="20" t="n">
        <v>0</v>
      </c>
      <c r="H34" s="21"/>
      <c r="I34" s="22" t="n">
        <v>37561</v>
      </c>
      <c r="J34" s="23"/>
      <c r="K34" s="24" t="n">
        <v>30000.0012</v>
      </c>
      <c r="L34" s="24" t="n">
        <v>29509.5749</v>
      </c>
      <c r="M34" s="27" t="n">
        <f aca="false">L34/K34</f>
        <v>0.983652457320568</v>
      </c>
      <c r="N34" s="25" t="n">
        <v>0</v>
      </c>
      <c r="O34" s="26" t="n">
        <v>-170860.4389</v>
      </c>
    </row>
    <row r="35" customFormat="false" ht="12.75" hidden="false" customHeight="false" outlineLevel="0" collapsed="false">
      <c r="A35" s="18"/>
      <c r="B35" s="19"/>
      <c r="C35" s="18"/>
      <c r="D35" s="20"/>
      <c r="E35" s="18"/>
      <c r="F35" s="20"/>
      <c r="G35" s="20"/>
      <c r="H35" s="21"/>
      <c r="I35" s="22"/>
      <c r="J35" s="23"/>
      <c r="K35" s="28" t="n">
        <f aca="false">SUM(K25:K34)</f>
        <v>600000.006</v>
      </c>
      <c r="L35" s="28" t="n">
        <f aca="false">SUM(L25:L34)</f>
        <v>589530.9919</v>
      </c>
      <c r="M35" s="27" t="n">
        <f aca="false">L35/K35</f>
        <v>0.98255164334115</v>
      </c>
      <c r="N35" s="24"/>
      <c r="O35" s="3" t="n">
        <f aca="false">SUM(O25:O34)</f>
        <v>-2231469.5692</v>
      </c>
    </row>
    <row r="36" customFormat="false" ht="12.75" hidden="false" customHeight="false" outlineLevel="0" collapsed="false">
      <c r="A36" s="18" t="s">
        <v>21</v>
      </c>
      <c r="B36" s="19" t="n">
        <v>37203</v>
      </c>
      <c r="C36" s="18" t="s">
        <v>47</v>
      </c>
      <c r="D36" s="20" t="s">
        <v>23</v>
      </c>
      <c r="E36" s="18" t="s">
        <v>45</v>
      </c>
      <c r="F36" s="20" t="s">
        <v>25</v>
      </c>
      <c r="G36" s="20" t="n">
        <v>0</v>
      </c>
      <c r="H36" s="21"/>
      <c r="I36" s="22" t="n">
        <v>37438</v>
      </c>
      <c r="J36" s="23"/>
      <c r="K36" s="24" t="n">
        <v>0</v>
      </c>
      <c r="L36" s="24" t="n">
        <v>0</v>
      </c>
      <c r="M36" s="27"/>
      <c r="N36" s="25" t="n">
        <v>20.6475</v>
      </c>
      <c r="O36" s="26" t="n">
        <v>0</v>
      </c>
    </row>
    <row r="37" customFormat="false" ht="12.75" hidden="false" customHeight="false" outlineLevel="0" collapsed="false">
      <c r="A37" s="18" t="s">
        <v>21</v>
      </c>
      <c r="B37" s="19" t="n">
        <v>37203</v>
      </c>
      <c r="C37" s="18" t="s">
        <v>47</v>
      </c>
      <c r="D37" s="20" t="s">
        <v>23</v>
      </c>
      <c r="E37" s="18" t="s">
        <v>45</v>
      </c>
      <c r="F37" s="20" t="s">
        <v>25</v>
      </c>
      <c r="G37" s="20" t="n">
        <v>0</v>
      </c>
      <c r="H37" s="21"/>
      <c r="I37" s="22" t="n">
        <v>37469</v>
      </c>
      <c r="J37" s="23"/>
      <c r="K37" s="24" t="n">
        <v>-68181.8187</v>
      </c>
      <c r="L37" s="24" t="n">
        <v>-67322.4353</v>
      </c>
      <c r="M37" s="27" t="n">
        <f aca="false">L37/K37</f>
        <v>0.987395710229126</v>
      </c>
      <c r="N37" s="25" t="n">
        <v>20.6475</v>
      </c>
      <c r="O37" s="26" t="n">
        <v>-59197.8414</v>
      </c>
    </row>
    <row r="38" customFormat="false" ht="12.75" hidden="false" customHeight="false" outlineLevel="0" collapsed="false">
      <c r="A38" s="18" t="s">
        <v>21</v>
      </c>
      <c r="B38" s="19" t="n">
        <v>37203</v>
      </c>
      <c r="C38" s="18" t="s">
        <v>47</v>
      </c>
      <c r="D38" s="20" t="s">
        <v>23</v>
      </c>
      <c r="E38" s="18" t="s">
        <v>45</v>
      </c>
      <c r="F38" s="20" t="s">
        <v>25</v>
      </c>
      <c r="G38" s="20" t="n">
        <v>0</v>
      </c>
      <c r="H38" s="21"/>
      <c r="I38" s="22" t="n">
        <v>37500</v>
      </c>
      <c r="J38" s="23"/>
      <c r="K38" s="24" t="n">
        <v>-95454.5438</v>
      </c>
      <c r="L38" s="24" t="n">
        <v>-94133.4962</v>
      </c>
      <c r="M38" s="27" t="n">
        <f aca="false">L38/K38</f>
        <v>0.9861604534744</v>
      </c>
      <c r="N38" s="25" t="n">
        <v>20.6475</v>
      </c>
      <c r="O38" s="26" t="n">
        <v>-82345.6832</v>
      </c>
    </row>
    <row r="39" customFormat="false" ht="12.75" hidden="false" customHeight="false" outlineLevel="0" collapsed="false">
      <c r="A39" s="18" t="s">
        <v>21</v>
      </c>
      <c r="B39" s="19" t="n">
        <v>37203</v>
      </c>
      <c r="C39" s="18" t="s">
        <v>47</v>
      </c>
      <c r="D39" s="20" t="s">
        <v>23</v>
      </c>
      <c r="E39" s="18" t="s">
        <v>45</v>
      </c>
      <c r="F39" s="20" t="s">
        <v>25</v>
      </c>
      <c r="G39" s="20" t="n">
        <v>0</v>
      </c>
      <c r="H39" s="21"/>
      <c r="I39" s="22" t="n">
        <v>37530</v>
      </c>
      <c r="J39" s="23"/>
      <c r="K39" s="24" t="n">
        <v>-106363.6363</v>
      </c>
      <c r="L39" s="24" t="n">
        <v>-104693.5929</v>
      </c>
      <c r="M39" s="27" t="n">
        <f aca="false">L39/K39</f>
        <v>0.984298737255563</v>
      </c>
      <c r="N39" s="25" t="n">
        <v>20.6475</v>
      </c>
      <c r="O39" s="26" t="n">
        <v>-91345.1598</v>
      </c>
    </row>
    <row r="40" customFormat="false" ht="12.75" hidden="false" customHeight="false" outlineLevel="0" collapsed="false">
      <c r="A40" s="18" t="s">
        <v>21</v>
      </c>
      <c r="B40" s="19" t="n">
        <v>37203</v>
      </c>
      <c r="C40" s="18" t="s">
        <v>47</v>
      </c>
      <c r="D40" s="20" t="s">
        <v>23</v>
      </c>
      <c r="E40" s="18" t="s">
        <v>45</v>
      </c>
      <c r="F40" s="20" t="s">
        <v>25</v>
      </c>
      <c r="G40" s="20" t="n">
        <v>0</v>
      </c>
      <c r="H40" s="21"/>
      <c r="I40" s="22" t="n">
        <v>37561</v>
      </c>
      <c r="J40" s="23"/>
      <c r="K40" s="24" t="n">
        <v>-99565.2199</v>
      </c>
      <c r="L40" s="24" t="n">
        <v>-97803.1817</v>
      </c>
      <c r="M40" s="27" t="n">
        <f aca="false">L40/K40</f>
        <v>0.982302673546348</v>
      </c>
      <c r="N40" s="25" t="n">
        <v>20.6475</v>
      </c>
      <c r="O40" s="26" t="n">
        <v>-85333.276</v>
      </c>
    </row>
    <row r="41" customFormat="false" ht="12.75" hidden="false" customHeight="false" outlineLevel="0" collapsed="false">
      <c r="A41" s="18" t="s">
        <v>21</v>
      </c>
      <c r="B41" s="19" t="n">
        <v>37203</v>
      </c>
      <c r="C41" s="18" t="s">
        <v>47</v>
      </c>
      <c r="D41" s="20" t="s">
        <v>23</v>
      </c>
      <c r="E41" s="18" t="s">
        <v>45</v>
      </c>
      <c r="F41" s="20" t="s">
        <v>25</v>
      </c>
      <c r="G41" s="20" t="n">
        <v>0</v>
      </c>
      <c r="H41" s="21"/>
      <c r="I41" s="22" t="n">
        <v>37591</v>
      </c>
      <c r="J41" s="23"/>
      <c r="K41" s="24" t="n">
        <v>-97101.45</v>
      </c>
      <c r="L41" s="24" t="n">
        <v>-95183.2</v>
      </c>
      <c r="M41" s="27" t="n">
        <f aca="false">L41/K41</f>
        <v>0.980244888207128</v>
      </c>
      <c r="N41" s="25" t="n">
        <v>20.6475</v>
      </c>
      <c r="O41" s="26" t="n">
        <v>-83482.7489</v>
      </c>
    </row>
    <row r="42" customFormat="false" ht="12.75" hidden="false" customHeight="false" outlineLevel="0" collapsed="false">
      <c r="A42" s="18" t="s">
        <v>21</v>
      </c>
      <c r="B42" s="19" t="n">
        <v>37203</v>
      </c>
      <c r="C42" s="18" t="s">
        <v>47</v>
      </c>
      <c r="D42" s="20" t="s">
        <v>23</v>
      </c>
      <c r="E42" s="18" t="s">
        <v>45</v>
      </c>
      <c r="F42" s="20" t="s">
        <v>25</v>
      </c>
      <c r="G42" s="20" t="n">
        <v>0</v>
      </c>
      <c r="H42" s="21"/>
      <c r="I42" s="22" t="n">
        <v>37622</v>
      </c>
      <c r="J42" s="23"/>
      <c r="K42" s="24" t="n">
        <v>-100000.003</v>
      </c>
      <c r="L42" s="24" t="n">
        <v>-97814.182</v>
      </c>
      <c r="M42" s="27" t="n">
        <f aca="false">L42/K42</f>
        <v>0.978141790655746</v>
      </c>
      <c r="N42" s="25" t="n">
        <v>0</v>
      </c>
      <c r="O42" s="26" t="n">
        <v>-87002.0772</v>
      </c>
    </row>
    <row r="43" customFormat="false" ht="12.75" hidden="false" customHeight="false" outlineLevel="0" collapsed="false">
      <c r="A43" s="18" t="s">
        <v>21</v>
      </c>
      <c r="B43" s="19" t="n">
        <v>37203</v>
      </c>
      <c r="C43" s="18" t="s">
        <v>47</v>
      </c>
      <c r="D43" s="20" t="s">
        <v>23</v>
      </c>
      <c r="E43" s="18" t="s">
        <v>45</v>
      </c>
      <c r="F43" s="20" t="s">
        <v>25</v>
      </c>
      <c r="G43" s="20" t="n">
        <v>0</v>
      </c>
      <c r="H43" s="21"/>
      <c r="I43" s="22" t="n">
        <v>37653</v>
      </c>
      <c r="J43" s="23"/>
      <c r="K43" s="24" t="n">
        <v>-33333.3343</v>
      </c>
      <c r="L43" s="24" t="n">
        <v>-32580.9038</v>
      </c>
      <c r="M43" s="27" t="n">
        <f aca="false">L43/K43</f>
        <v>0.977427085654614</v>
      </c>
      <c r="N43" s="25" t="n">
        <v>0</v>
      </c>
      <c r="O43" s="26" t="n">
        <v>-29147.5885</v>
      </c>
    </row>
    <row r="44" customFormat="false" ht="12.75" hidden="false" customHeight="false" outlineLevel="0" collapsed="false">
      <c r="K44" s="37" t="n">
        <f aca="false">SUM(K36:K43)</f>
        <v>-600000.006</v>
      </c>
      <c r="L44" s="37" t="n">
        <f aca="false">SUM(L36:L43)</f>
        <v>-589530.9919</v>
      </c>
      <c r="M44" s="37"/>
      <c r="N44" s="38"/>
      <c r="O44" s="39" t="n">
        <f aca="false">SUM(O36:O43)</f>
        <v>-517854.375</v>
      </c>
    </row>
    <row r="45" customFormat="false" ht="12.75" hidden="false" customHeight="false" outlineLevel="0" collapsed="false">
      <c r="A45" s="29" t="s">
        <v>48</v>
      </c>
      <c r="B45" s="30"/>
      <c r="C45" s="31"/>
      <c r="D45" s="32"/>
      <c r="E45" s="31"/>
      <c r="F45" s="32"/>
      <c r="G45" s="32"/>
      <c r="H45" s="32"/>
      <c r="I45" s="30"/>
      <c r="J45" s="33"/>
      <c r="K45" s="34" t="n">
        <f aca="false">K44+K35</f>
        <v>0</v>
      </c>
      <c r="L45" s="34"/>
      <c r="M45" s="34"/>
      <c r="N45" s="29"/>
      <c r="O45" s="36" t="n">
        <f aca="false">O35+O44</f>
        <v>-2749323.9442</v>
      </c>
    </row>
    <row r="47" customFormat="false" ht="12.75" hidden="false" customHeight="false" outlineLevel="0" collapsed="false">
      <c r="A47" s="38" t="s">
        <v>49</v>
      </c>
      <c r="O47" s="40" t="n">
        <f aca="false">O45+O23</f>
        <v>-194688.1488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4"/>
  <sheetViews>
    <sheetView showFormulas="false" showGridLines="true" showRowColHeaders="true" showZeros="true" rightToLeft="false" tabSelected="false" showOutlineSymbols="true" defaultGridColor="true" view="normal" topLeftCell="A51" colorId="64" zoomScale="85" zoomScaleNormal="85" zoomScalePageLayoutView="100" workbookViewId="0">
      <selection pane="topLeft" activeCell="A1" activeCellId="0" sqref="A1:I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9.85"/>
    <col collapsed="false" customWidth="true" hidden="false" outlineLevel="0" max="3" min="3" style="0" width="11.28"/>
    <col collapsed="false" customWidth="true" hidden="false" outlineLevel="0" max="4" min="4" style="0" width="5.85"/>
    <col collapsed="false" customWidth="true" hidden="false" outlineLevel="0" max="5" min="5" style="0" width="10.85"/>
    <col collapsed="false" customWidth="true" hidden="false" outlineLevel="0" max="6" min="6" style="0" width="10.28"/>
    <col collapsed="false" customWidth="true" hidden="false" outlineLevel="0" max="7" min="7" style="0" width="10.85"/>
    <col collapsed="false" customWidth="true" hidden="false" outlineLevel="0" max="8" min="8" style="0" width="10.41"/>
    <col collapsed="false" customWidth="true" hidden="false" outlineLevel="0" max="9" min="9" style="0" width="9.99"/>
    <col collapsed="false" customWidth="true" hidden="false" outlineLevel="0" max="10" min="10" style="0" width="6.7"/>
    <col collapsed="false" customWidth="true" hidden="false" outlineLevel="0" max="11" min="11" style="0" width="8.7"/>
    <col collapsed="false" customWidth="true" hidden="false" outlineLevel="0" max="12" min="12" style="0" width="8.41"/>
    <col collapsed="false" customWidth="true" hidden="false" outlineLevel="0" max="13" min="13" style="0" width="9.56"/>
    <col collapsed="false" customWidth="true" hidden="false" outlineLevel="0" max="15" min="14" style="0" width="12.28"/>
    <col collapsed="false" customWidth="true" hidden="false" outlineLevel="0" max="16" min="16" style="0" width="10.85"/>
  </cols>
  <sheetData>
    <row r="1" customFormat="false" ht="12.75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6"/>
      <c r="J1" s="7"/>
      <c r="K1" s="8"/>
      <c r="L1" s="8"/>
      <c r="M1" s="8"/>
      <c r="N1" s="9"/>
      <c r="O1" s="10"/>
      <c r="P1" s="25"/>
    </row>
    <row r="2" customFormat="false" ht="13.5" hidden="false" customHeight="false" outlineLevel="0" collapsed="false">
      <c r="A2" s="11" t="s">
        <v>7</v>
      </c>
      <c r="B2" s="12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 t="s">
        <v>15</v>
      </c>
      <c r="J2" s="14" t="s">
        <v>16</v>
      </c>
      <c r="K2" s="15" t="s">
        <v>17</v>
      </c>
      <c r="L2" s="15" t="s">
        <v>18</v>
      </c>
      <c r="M2" s="15" t="s">
        <v>38</v>
      </c>
      <c r="N2" s="16" t="s">
        <v>19</v>
      </c>
      <c r="O2" s="17" t="s">
        <v>20</v>
      </c>
      <c r="P2" s="25"/>
    </row>
    <row r="3" customFormat="false" ht="12.75" hidden="false" customHeight="false" outlineLevel="0" collapsed="false">
      <c r="A3" s="18" t="s">
        <v>21</v>
      </c>
      <c r="B3" s="19" t="n">
        <v>37174</v>
      </c>
      <c r="C3" s="18" t="s">
        <v>50</v>
      </c>
      <c r="D3" s="20" t="s">
        <v>23</v>
      </c>
      <c r="E3" s="18" t="s">
        <v>51</v>
      </c>
      <c r="F3" s="20" t="s">
        <v>25</v>
      </c>
      <c r="G3" s="20" t="n">
        <v>0</v>
      </c>
      <c r="H3" s="21"/>
      <c r="I3" s="22" t="n">
        <v>37257</v>
      </c>
      <c r="J3" s="23"/>
      <c r="K3" s="24" t="n">
        <v>25000</v>
      </c>
      <c r="L3" s="24" t="n">
        <v>24928.1186</v>
      </c>
      <c r="M3" s="27" t="n">
        <f aca="false">L3/K3</f>
        <v>0.997124744</v>
      </c>
      <c r="N3" s="25" t="n">
        <v>25.68225</v>
      </c>
      <c r="O3" s="26" t="n">
        <v>-30343.7524</v>
      </c>
      <c r="P3" s="25"/>
    </row>
    <row r="4" customFormat="false" ht="12.75" hidden="false" customHeight="false" outlineLevel="0" collapsed="false">
      <c r="A4" s="18" t="s">
        <v>21</v>
      </c>
      <c r="B4" s="19" t="n">
        <v>37174</v>
      </c>
      <c r="C4" s="18" t="s">
        <v>50</v>
      </c>
      <c r="D4" s="20" t="s">
        <v>23</v>
      </c>
      <c r="E4" s="18" t="s">
        <v>51</v>
      </c>
      <c r="F4" s="20" t="s">
        <v>25</v>
      </c>
      <c r="G4" s="20" t="n">
        <v>0</v>
      </c>
      <c r="H4" s="21"/>
      <c r="I4" s="22" t="n">
        <v>37288</v>
      </c>
      <c r="J4" s="23"/>
      <c r="K4" s="24" t="n">
        <v>25000</v>
      </c>
      <c r="L4" s="24" t="n">
        <v>24886.0337</v>
      </c>
      <c r="M4" s="27" t="n">
        <f aca="false">L4/K4</f>
        <v>0.995441348</v>
      </c>
      <c r="N4" s="25" t="n">
        <v>25.68225</v>
      </c>
      <c r="O4" s="26" t="n">
        <v>-39176.8386</v>
      </c>
      <c r="P4" s="25"/>
    </row>
    <row r="5" customFormat="false" ht="12.75" hidden="false" customHeight="false" outlineLevel="0" collapsed="false">
      <c r="A5" s="18" t="s">
        <v>21</v>
      </c>
      <c r="B5" s="19" t="n">
        <v>37174</v>
      </c>
      <c r="C5" s="18" t="s">
        <v>50</v>
      </c>
      <c r="D5" s="20" t="s">
        <v>23</v>
      </c>
      <c r="E5" s="18" t="s">
        <v>51</v>
      </c>
      <c r="F5" s="20" t="s">
        <v>25</v>
      </c>
      <c r="G5" s="20" t="n">
        <v>0</v>
      </c>
      <c r="H5" s="21"/>
      <c r="I5" s="22" t="n">
        <v>37316</v>
      </c>
      <c r="J5" s="23"/>
      <c r="K5" s="24" t="n">
        <v>25000</v>
      </c>
      <c r="L5" s="24" t="n">
        <v>24849.0512</v>
      </c>
      <c r="M5" s="27" t="n">
        <f aca="false">L5/K5</f>
        <v>0.993962048</v>
      </c>
      <c r="N5" s="25" t="n">
        <v>25.68225</v>
      </c>
      <c r="O5" s="26" t="n">
        <v>-48511.5602</v>
      </c>
      <c r="P5" s="25"/>
    </row>
    <row r="6" customFormat="false" ht="12.75" hidden="false" customHeight="false" outlineLevel="0" collapsed="false">
      <c r="A6" s="18" t="s">
        <v>21</v>
      </c>
      <c r="B6" s="19" t="n">
        <v>37174</v>
      </c>
      <c r="C6" s="18" t="s">
        <v>50</v>
      </c>
      <c r="D6" s="20" t="s">
        <v>23</v>
      </c>
      <c r="E6" s="18" t="s">
        <v>51</v>
      </c>
      <c r="F6" s="20" t="s">
        <v>25</v>
      </c>
      <c r="G6" s="20" t="n">
        <v>0</v>
      </c>
      <c r="H6" s="21"/>
      <c r="I6" s="22" t="n">
        <v>37347</v>
      </c>
      <c r="J6" s="23"/>
      <c r="K6" s="24" t="n">
        <v>25000</v>
      </c>
      <c r="L6" s="24" t="n">
        <v>24807.8763</v>
      </c>
      <c r="M6" s="27" t="n">
        <f aca="false">L6/K6</f>
        <v>0.992315052</v>
      </c>
      <c r="N6" s="25" t="n">
        <v>25.68225</v>
      </c>
      <c r="O6" s="26" t="n">
        <v>-53640.8306</v>
      </c>
      <c r="P6" s="25"/>
    </row>
    <row r="7" customFormat="false" ht="12.75" hidden="false" customHeight="false" outlineLevel="0" collapsed="false">
      <c r="A7" s="18" t="s">
        <v>21</v>
      </c>
      <c r="B7" s="19" t="n">
        <v>37174</v>
      </c>
      <c r="C7" s="18" t="s">
        <v>50</v>
      </c>
      <c r="D7" s="20" t="s">
        <v>23</v>
      </c>
      <c r="E7" s="18" t="s">
        <v>51</v>
      </c>
      <c r="F7" s="20" t="s">
        <v>25</v>
      </c>
      <c r="G7" s="20" t="n">
        <v>0</v>
      </c>
      <c r="H7" s="21"/>
      <c r="I7" s="22" t="n">
        <v>37377</v>
      </c>
      <c r="J7" s="23"/>
      <c r="K7" s="24" t="n">
        <v>25000</v>
      </c>
      <c r="L7" s="24" t="n">
        <v>24767.6124</v>
      </c>
      <c r="M7" s="27" t="n">
        <f aca="false">L7/K7</f>
        <v>0.990704496</v>
      </c>
      <c r="N7" s="25" t="n">
        <v>25.68225</v>
      </c>
      <c r="O7" s="26" t="n">
        <v>-55114.1296</v>
      </c>
      <c r="P7" s="25"/>
    </row>
    <row r="8" customFormat="false" ht="12.75" hidden="false" customHeight="false" outlineLevel="0" collapsed="false">
      <c r="A8" s="18" t="s">
        <v>21</v>
      </c>
      <c r="B8" s="19" t="n">
        <v>37174</v>
      </c>
      <c r="C8" s="18" t="s">
        <v>50</v>
      </c>
      <c r="D8" s="20" t="s">
        <v>23</v>
      </c>
      <c r="E8" s="18" t="s">
        <v>51</v>
      </c>
      <c r="F8" s="20" t="s">
        <v>25</v>
      </c>
      <c r="G8" s="20" t="n">
        <v>0</v>
      </c>
      <c r="H8" s="21"/>
      <c r="I8" s="22" t="n">
        <v>37408</v>
      </c>
      <c r="J8" s="23"/>
      <c r="K8" s="24" t="n">
        <v>25000</v>
      </c>
      <c r="L8" s="24" t="n">
        <v>24726.339</v>
      </c>
      <c r="M8" s="27" t="n">
        <f aca="false">L8/K8</f>
        <v>0.98905356</v>
      </c>
      <c r="N8" s="25" t="n">
        <v>25.68225</v>
      </c>
      <c r="O8" s="26" t="n">
        <v>-49829.7547</v>
      </c>
      <c r="P8" s="25"/>
    </row>
    <row r="9" customFormat="false" ht="12.75" hidden="false" customHeight="false" outlineLevel="0" collapsed="false">
      <c r="A9" s="18" t="s">
        <v>21</v>
      </c>
      <c r="B9" s="19" t="n">
        <v>37174</v>
      </c>
      <c r="C9" s="18" t="s">
        <v>50</v>
      </c>
      <c r="D9" s="20" t="s">
        <v>23</v>
      </c>
      <c r="E9" s="18" t="s">
        <v>51</v>
      </c>
      <c r="F9" s="20" t="s">
        <v>25</v>
      </c>
      <c r="G9" s="20" t="n">
        <v>0</v>
      </c>
      <c r="H9" s="21"/>
      <c r="I9" s="22" t="n">
        <v>37438</v>
      </c>
      <c r="J9" s="23"/>
      <c r="K9" s="24" t="n">
        <v>25000</v>
      </c>
      <c r="L9" s="24" t="n">
        <v>24684.8927</v>
      </c>
      <c r="M9" s="27" t="n">
        <f aca="false">L9/K9</f>
        <v>0.987395708</v>
      </c>
      <c r="N9" s="25" t="n">
        <v>25.68225</v>
      </c>
      <c r="O9" s="26" t="n">
        <v>-44562.4026</v>
      </c>
      <c r="P9" s="25"/>
    </row>
    <row r="10" customFormat="false" ht="12.75" hidden="false" customHeight="false" outlineLevel="0" collapsed="false">
      <c r="A10" s="18" t="s">
        <v>21</v>
      </c>
      <c r="B10" s="19" t="n">
        <v>37174</v>
      </c>
      <c r="C10" s="18" t="s">
        <v>50</v>
      </c>
      <c r="D10" s="20" t="s">
        <v>23</v>
      </c>
      <c r="E10" s="18" t="s">
        <v>51</v>
      </c>
      <c r="F10" s="20" t="s">
        <v>25</v>
      </c>
      <c r="G10" s="20" t="n">
        <v>0</v>
      </c>
      <c r="H10" s="21"/>
      <c r="I10" s="22" t="n">
        <v>37469</v>
      </c>
      <c r="J10" s="23"/>
      <c r="K10" s="24" t="n">
        <v>25000</v>
      </c>
      <c r="L10" s="24" t="n">
        <v>24638.5706</v>
      </c>
      <c r="M10" s="27" t="n">
        <f aca="false">L10/K10</f>
        <v>0.985542824</v>
      </c>
      <c r="N10" s="25" t="n">
        <v>25.68225</v>
      </c>
      <c r="O10" s="26" t="n">
        <v>-36717.6299</v>
      </c>
      <c r="P10" s="25"/>
    </row>
    <row r="11" customFormat="false" ht="12.75" hidden="false" customHeight="false" outlineLevel="0" collapsed="false">
      <c r="A11" s="18" t="s">
        <v>21</v>
      </c>
      <c r="B11" s="19" t="n">
        <v>37174</v>
      </c>
      <c r="C11" s="18" t="s">
        <v>50</v>
      </c>
      <c r="D11" s="20" t="s">
        <v>23</v>
      </c>
      <c r="E11" s="18" t="s">
        <v>51</v>
      </c>
      <c r="F11" s="20" t="s">
        <v>25</v>
      </c>
      <c r="G11" s="20" t="n">
        <v>0</v>
      </c>
      <c r="H11" s="21"/>
      <c r="I11" s="22" t="n">
        <v>37500</v>
      </c>
      <c r="J11" s="23"/>
      <c r="K11" s="24" t="n">
        <v>25000</v>
      </c>
      <c r="L11" s="24" t="n">
        <v>24591.3115</v>
      </c>
      <c r="M11" s="27" t="n">
        <f aca="false">L11/K11</f>
        <v>0.98365246</v>
      </c>
      <c r="N11" s="25" t="n">
        <v>25.68225</v>
      </c>
      <c r="O11" s="26" t="n">
        <v>-28384.5213</v>
      </c>
      <c r="P11" s="25"/>
    </row>
    <row r="12" customFormat="false" ht="12.75" hidden="false" customHeight="false" outlineLevel="0" collapsed="false">
      <c r="A12" s="18" t="s">
        <v>21</v>
      </c>
      <c r="B12" s="19" t="n">
        <v>37174</v>
      </c>
      <c r="C12" s="18" t="s">
        <v>50</v>
      </c>
      <c r="D12" s="20" t="s">
        <v>23</v>
      </c>
      <c r="E12" s="18" t="s">
        <v>51</v>
      </c>
      <c r="F12" s="20" t="s">
        <v>25</v>
      </c>
      <c r="G12" s="20" t="n">
        <v>0</v>
      </c>
      <c r="H12" s="21"/>
      <c r="I12" s="22" t="n">
        <v>37530</v>
      </c>
      <c r="J12" s="23"/>
      <c r="K12" s="24" t="n">
        <v>25000</v>
      </c>
      <c r="L12" s="24" t="n">
        <v>24543.0145</v>
      </c>
      <c r="M12" s="27" t="n">
        <f aca="false">L12/K12</f>
        <v>0.98172058</v>
      </c>
      <c r="N12" s="25" t="n">
        <v>25.68225</v>
      </c>
      <c r="O12" s="26" t="n">
        <v>-32452.0009</v>
      </c>
      <c r="P12" s="25"/>
    </row>
    <row r="13" customFormat="false" ht="12.75" hidden="false" customHeight="false" outlineLevel="0" collapsed="false">
      <c r="A13" s="18" t="s">
        <v>21</v>
      </c>
      <c r="B13" s="19" t="n">
        <v>37174</v>
      </c>
      <c r="C13" s="18" t="s">
        <v>50</v>
      </c>
      <c r="D13" s="20" t="s">
        <v>23</v>
      </c>
      <c r="E13" s="18" t="s">
        <v>51</v>
      </c>
      <c r="F13" s="20" t="s">
        <v>25</v>
      </c>
      <c r="G13" s="20" t="n">
        <v>0</v>
      </c>
      <c r="H13" s="21"/>
      <c r="I13" s="22" t="n">
        <v>37561</v>
      </c>
      <c r="J13" s="23"/>
      <c r="K13" s="24" t="n">
        <v>25000</v>
      </c>
      <c r="L13" s="24" t="n">
        <v>24489.2801</v>
      </c>
      <c r="M13" s="27" t="n">
        <f aca="false">L13/K13</f>
        <v>0.979571204</v>
      </c>
      <c r="N13" s="25" t="n">
        <v>25.68225</v>
      </c>
      <c r="O13" s="26" t="n">
        <v>-25181.1023</v>
      </c>
      <c r="P13" s="25"/>
    </row>
    <row r="14" customFormat="false" ht="12.75" hidden="false" customHeight="false" outlineLevel="0" collapsed="false">
      <c r="A14" s="18" t="s">
        <v>21</v>
      </c>
      <c r="B14" s="19" t="n">
        <v>37174</v>
      </c>
      <c r="C14" s="18" t="s">
        <v>50</v>
      </c>
      <c r="D14" s="20" t="s">
        <v>23</v>
      </c>
      <c r="E14" s="18" t="s">
        <v>51</v>
      </c>
      <c r="F14" s="20" t="s">
        <v>25</v>
      </c>
      <c r="G14" s="20" t="n">
        <v>0</v>
      </c>
      <c r="H14" s="21"/>
      <c r="I14" s="22" t="n">
        <v>37591</v>
      </c>
      <c r="J14" s="23"/>
      <c r="K14" s="24" t="n">
        <v>25000</v>
      </c>
      <c r="L14" s="24" t="n">
        <v>24435.6771</v>
      </c>
      <c r="M14" s="27" t="n">
        <f aca="false">L14/K14</f>
        <v>0.977427084</v>
      </c>
      <c r="N14" s="25" t="n">
        <v>25.68225</v>
      </c>
      <c r="O14" s="26" t="n">
        <v>-20507.642</v>
      </c>
      <c r="P14" s="25"/>
    </row>
    <row r="15" customFormat="false" ht="12.75" hidden="false" customHeight="false" outlineLevel="0" collapsed="false">
      <c r="A15" s="18" t="s">
        <v>21</v>
      </c>
      <c r="B15" s="19" t="n">
        <v>37176</v>
      </c>
      <c r="C15" s="18" t="s">
        <v>52</v>
      </c>
      <c r="D15" s="20" t="s">
        <v>23</v>
      </c>
      <c r="E15" s="18" t="s">
        <v>51</v>
      </c>
      <c r="F15" s="20" t="s">
        <v>25</v>
      </c>
      <c r="G15" s="20" t="n">
        <v>0</v>
      </c>
      <c r="H15" s="21"/>
      <c r="I15" s="22" t="n">
        <v>37257</v>
      </c>
      <c r="J15" s="23"/>
      <c r="K15" s="24" t="n">
        <v>25000</v>
      </c>
      <c r="L15" s="24" t="n">
        <v>24928.1186</v>
      </c>
      <c r="M15" s="27" t="n">
        <f aca="false">L15/K15</f>
        <v>0.997124744</v>
      </c>
      <c r="N15" s="25" t="n">
        <v>26.29625</v>
      </c>
      <c r="O15" s="26" t="n">
        <v>-45649.6172</v>
      </c>
      <c r="P15" s="25"/>
    </row>
    <row r="16" customFormat="false" ht="12.75" hidden="false" customHeight="false" outlineLevel="0" collapsed="false">
      <c r="A16" s="18" t="s">
        <v>21</v>
      </c>
      <c r="B16" s="19" t="n">
        <v>37176</v>
      </c>
      <c r="C16" s="18" t="s">
        <v>52</v>
      </c>
      <c r="D16" s="20" t="s">
        <v>23</v>
      </c>
      <c r="E16" s="18" t="s">
        <v>51</v>
      </c>
      <c r="F16" s="20" t="s">
        <v>25</v>
      </c>
      <c r="G16" s="20" t="n">
        <v>0</v>
      </c>
      <c r="H16" s="21"/>
      <c r="I16" s="22" t="n">
        <v>37288</v>
      </c>
      <c r="J16" s="23"/>
      <c r="K16" s="24" t="n">
        <v>25000</v>
      </c>
      <c r="L16" s="24" t="n">
        <v>24886.0337</v>
      </c>
      <c r="M16" s="27" t="n">
        <f aca="false">L16/K16</f>
        <v>0.995441348</v>
      </c>
      <c r="N16" s="25" t="n">
        <v>26.29625</v>
      </c>
      <c r="O16" s="26" t="n">
        <v>-54456.8633</v>
      </c>
      <c r="P16" s="25"/>
    </row>
    <row r="17" customFormat="false" ht="12.75" hidden="false" customHeight="false" outlineLevel="0" collapsed="false">
      <c r="A17" s="18" t="s">
        <v>21</v>
      </c>
      <c r="B17" s="19" t="n">
        <v>37176</v>
      </c>
      <c r="C17" s="18" t="s">
        <v>52</v>
      </c>
      <c r="D17" s="20" t="s">
        <v>23</v>
      </c>
      <c r="E17" s="18" t="s">
        <v>51</v>
      </c>
      <c r="F17" s="20" t="s">
        <v>25</v>
      </c>
      <c r="G17" s="20" t="n">
        <v>0</v>
      </c>
      <c r="H17" s="21"/>
      <c r="I17" s="22" t="n">
        <v>37316</v>
      </c>
      <c r="J17" s="23"/>
      <c r="K17" s="24" t="n">
        <v>25000</v>
      </c>
      <c r="L17" s="24" t="n">
        <v>24849.0512</v>
      </c>
      <c r="M17" s="27" t="n">
        <f aca="false">L17/K17</f>
        <v>0.993962048</v>
      </c>
      <c r="N17" s="25" t="n">
        <v>26.29625</v>
      </c>
      <c r="O17" s="26" t="n">
        <v>-63768.8777</v>
      </c>
      <c r="P17" s="25"/>
    </row>
    <row r="18" customFormat="false" ht="12.75" hidden="false" customHeight="false" outlineLevel="0" collapsed="false">
      <c r="A18" s="18" t="s">
        <v>21</v>
      </c>
      <c r="B18" s="19" t="n">
        <v>37176</v>
      </c>
      <c r="C18" s="18" t="s">
        <v>52</v>
      </c>
      <c r="D18" s="20" t="s">
        <v>23</v>
      </c>
      <c r="E18" s="18" t="s">
        <v>51</v>
      </c>
      <c r="F18" s="20" t="s">
        <v>25</v>
      </c>
      <c r="G18" s="20" t="n">
        <v>0</v>
      </c>
      <c r="H18" s="21"/>
      <c r="I18" s="22" t="n">
        <v>37347</v>
      </c>
      <c r="J18" s="23"/>
      <c r="K18" s="24" t="n">
        <v>25000</v>
      </c>
      <c r="L18" s="24" t="n">
        <v>24807.8763</v>
      </c>
      <c r="M18" s="27" t="n">
        <f aca="false">L18/K18</f>
        <v>0.992315052</v>
      </c>
      <c r="N18" s="25" t="n">
        <v>26.29625</v>
      </c>
      <c r="O18" s="26" t="n">
        <v>-68872.8667</v>
      </c>
      <c r="P18" s="25"/>
    </row>
    <row r="19" customFormat="false" ht="12.75" hidden="false" customHeight="false" outlineLevel="0" collapsed="false">
      <c r="A19" s="18" t="s">
        <v>21</v>
      </c>
      <c r="B19" s="19" t="n">
        <v>37176</v>
      </c>
      <c r="C19" s="18" t="s">
        <v>52</v>
      </c>
      <c r="D19" s="20" t="s">
        <v>23</v>
      </c>
      <c r="E19" s="18" t="s">
        <v>51</v>
      </c>
      <c r="F19" s="20" t="s">
        <v>25</v>
      </c>
      <c r="G19" s="20" t="n">
        <v>0</v>
      </c>
      <c r="H19" s="21"/>
      <c r="I19" s="22" t="n">
        <v>37377</v>
      </c>
      <c r="J19" s="23"/>
      <c r="K19" s="24" t="n">
        <v>25000</v>
      </c>
      <c r="L19" s="24" t="n">
        <v>24767.6124</v>
      </c>
      <c r="M19" s="27" t="n">
        <f aca="false">L19/K19</f>
        <v>0.990704496</v>
      </c>
      <c r="N19" s="25" t="n">
        <v>26.29625</v>
      </c>
      <c r="O19" s="26" t="n">
        <v>-70321.4436</v>
      </c>
      <c r="P19" s="25"/>
    </row>
    <row r="20" customFormat="false" ht="12.75" hidden="false" customHeight="false" outlineLevel="0" collapsed="false">
      <c r="A20" s="18" t="s">
        <v>21</v>
      </c>
      <c r="B20" s="19" t="n">
        <v>37176</v>
      </c>
      <c r="C20" s="18" t="s">
        <v>52</v>
      </c>
      <c r="D20" s="20" t="s">
        <v>23</v>
      </c>
      <c r="E20" s="18" t="s">
        <v>51</v>
      </c>
      <c r="F20" s="20" t="s">
        <v>25</v>
      </c>
      <c r="G20" s="20" t="n">
        <v>0</v>
      </c>
      <c r="H20" s="21"/>
      <c r="I20" s="22" t="n">
        <v>37408</v>
      </c>
      <c r="J20" s="23"/>
      <c r="K20" s="24" t="n">
        <v>25000</v>
      </c>
      <c r="L20" s="24" t="n">
        <v>24726.339</v>
      </c>
      <c r="M20" s="27" t="n">
        <f aca="false">L20/K20</f>
        <v>0.98905356</v>
      </c>
      <c r="N20" s="25" t="n">
        <v>26.29625</v>
      </c>
      <c r="O20" s="26" t="n">
        <v>-65011.7269</v>
      </c>
      <c r="P20" s="25"/>
    </row>
    <row r="21" customFormat="false" ht="12.75" hidden="false" customHeight="false" outlineLevel="0" collapsed="false">
      <c r="A21" s="18" t="s">
        <v>21</v>
      </c>
      <c r="B21" s="19" t="n">
        <v>37176</v>
      </c>
      <c r="C21" s="18" t="s">
        <v>52</v>
      </c>
      <c r="D21" s="20" t="s">
        <v>23</v>
      </c>
      <c r="E21" s="18" t="s">
        <v>51</v>
      </c>
      <c r="F21" s="20" t="s">
        <v>25</v>
      </c>
      <c r="G21" s="20" t="n">
        <v>0</v>
      </c>
      <c r="H21" s="21"/>
      <c r="I21" s="22" t="n">
        <v>37438</v>
      </c>
      <c r="J21" s="23"/>
      <c r="K21" s="24" t="n">
        <v>25000</v>
      </c>
      <c r="L21" s="24" t="n">
        <v>24684.8927</v>
      </c>
      <c r="M21" s="27" t="n">
        <f aca="false">L21/K21</f>
        <v>0.987395708</v>
      </c>
      <c r="N21" s="25" t="n">
        <v>26.29625</v>
      </c>
      <c r="O21" s="26" t="n">
        <v>-59718.9267</v>
      </c>
      <c r="P21" s="25"/>
    </row>
    <row r="22" customFormat="false" ht="12.75" hidden="false" customHeight="false" outlineLevel="0" collapsed="false">
      <c r="A22" s="18" t="s">
        <v>21</v>
      </c>
      <c r="B22" s="19" t="n">
        <v>37176</v>
      </c>
      <c r="C22" s="18" t="s">
        <v>52</v>
      </c>
      <c r="D22" s="20" t="s">
        <v>23</v>
      </c>
      <c r="E22" s="18" t="s">
        <v>51</v>
      </c>
      <c r="F22" s="20" t="s">
        <v>25</v>
      </c>
      <c r="G22" s="20" t="n">
        <v>0</v>
      </c>
      <c r="H22" s="21"/>
      <c r="I22" s="22" t="n">
        <v>37469</v>
      </c>
      <c r="J22" s="23"/>
      <c r="K22" s="24" t="n">
        <v>25000</v>
      </c>
      <c r="L22" s="24" t="n">
        <v>24638.5706</v>
      </c>
      <c r="M22" s="27" t="n">
        <f aca="false">L22/K22</f>
        <v>0.985542824</v>
      </c>
      <c r="N22" s="25" t="n">
        <v>26.29625</v>
      </c>
      <c r="O22" s="26" t="n">
        <v>-51845.7123</v>
      </c>
      <c r="P22" s="25"/>
    </row>
    <row r="23" customFormat="false" ht="12.75" hidden="false" customHeight="false" outlineLevel="0" collapsed="false">
      <c r="A23" s="18" t="s">
        <v>21</v>
      </c>
      <c r="B23" s="19" t="n">
        <v>37176</v>
      </c>
      <c r="C23" s="18" t="s">
        <v>52</v>
      </c>
      <c r="D23" s="20" t="s">
        <v>23</v>
      </c>
      <c r="E23" s="18" t="s">
        <v>51</v>
      </c>
      <c r="F23" s="20" t="s">
        <v>25</v>
      </c>
      <c r="G23" s="20" t="n">
        <v>0</v>
      </c>
      <c r="H23" s="21"/>
      <c r="I23" s="22" t="n">
        <v>37500</v>
      </c>
      <c r="J23" s="23"/>
      <c r="K23" s="24" t="n">
        <v>25000</v>
      </c>
      <c r="L23" s="24" t="n">
        <v>24591.3115</v>
      </c>
      <c r="M23" s="27" t="n">
        <f aca="false">L23/K23</f>
        <v>0.98365246</v>
      </c>
      <c r="N23" s="25" t="n">
        <v>26.29625</v>
      </c>
      <c r="O23" s="26" t="n">
        <v>-43483.5865</v>
      </c>
      <c r="P23" s="25"/>
    </row>
    <row r="24" customFormat="false" ht="12.75" hidden="false" customHeight="false" outlineLevel="0" collapsed="false">
      <c r="A24" s="18" t="s">
        <v>21</v>
      </c>
      <c r="B24" s="19" t="n">
        <v>37176</v>
      </c>
      <c r="C24" s="18" t="s">
        <v>52</v>
      </c>
      <c r="D24" s="20" t="s">
        <v>23</v>
      </c>
      <c r="E24" s="18" t="s">
        <v>51</v>
      </c>
      <c r="F24" s="20" t="s">
        <v>25</v>
      </c>
      <c r="G24" s="20" t="n">
        <v>0</v>
      </c>
      <c r="H24" s="21"/>
      <c r="I24" s="22" t="n">
        <v>37530</v>
      </c>
      <c r="J24" s="23"/>
      <c r="K24" s="24" t="n">
        <v>25000</v>
      </c>
      <c r="L24" s="24" t="n">
        <v>24543.0145</v>
      </c>
      <c r="M24" s="27" t="n">
        <f aca="false">L24/K24</f>
        <v>0.98172058</v>
      </c>
      <c r="N24" s="25" t="n">
        <v>26.29625</v>
      </c>
      <c r="O24" s="26" t="n">
        <v>-47521.4118</v>
      </c>
      <c r="P24" s="25"/>
    </row>
    <row r="25" customFormat="false" ht="12.75" hidden="false" customHeight="false" outlineLevel="0" collapsed="false">
      <c r="A25" s="18" t="s">
        <v>21</v>
      </c>
      <c r="B25" s="19" t="n">
        <v>37176</v>
      </c>
      <c r="C25" s="18" t="s">
        <v>52</v>
      </c>
      <c r="D25" s="20" t="s">
        <v>23</v>
      </c>
      <c r="E25" s="18" t="s">
        <v>51</v>
      </c>
      <c r="F25" s="20" t="s">
        <v>25</v>
      </c>
      <c r="G25" s="20" t="n">
        <v>0</v>
      </c>
      <c r="H25" s="21"/>
      <c r="I25" s="22" t="n">
        <v>37561</v>
      </c>
      <c r="J25" s="23"/>
      <c r="K25" s="24" t="n">
        <v>25000</v>
      </c>
      <c r="L25" s="24" t="n">
        <v>24489.2801</v>
      </c>
      <c r="M25" s="27" t="n">
        <f aca="false">L25/K25</f>
        <v>0.979571204</v>
      </c>
      <c r="N25" s="25" t="n">
        <v>26.29625</v>
      </c>
      <c r="O25" s="26" t="n">
        <v>-40217.5203</v>
      </c>
      <c r="P25" s="25"/>
    </row>
    <row r="26" customFormat="false" ht="12.75" hidden="false" customHeight="false" outlineLevel="0" collapsed="false">
      <c r="A26" s="18" t="s">
        <v>21</v>
      </c>
      <c r="B26" s="19" t="n">
        <v>37176</v>
      </c>
      <c r="C26" s="18" t="s">
        <v>52</v>
      </c>
      <c r="D26" s="20" t="s">
        <v>23</v>
      </c>
      <c r="E26" s="18" t="s">
        <v>51</v>
      </c>
      <c r="F26" s="20" t="s">
        <v>25</v>
      </c>
      <c r="G26" s="20" t="n">
        <v>0</v>
      </c>
      <c r="H26" s="21"/>
      <c r="I26" s="22" t="n">
        <v>37591</v>
      </c>
      <c r="J26" s="23"/>
      <c r="K26" s="24" t="n">
        <v>25000</v>
      </c>
      <c r="L26" s="24" t="n">
        <v>24435.6771</v>
      </c>
      <c r="M26" s="27" t="n">
        <f aca="false">L26/K26</f>
        <v>0.977427084</v>
      </c>
      <c r="N26" s="25" t="n">
        <v>26.29625</v>
      </c>
      <c r="O26" s="26" t="n">
        <v>-35511.1477</v>
      </c>
      <c r="P26" s="25"/>
    </row>
    <row r="27" customFormat="false" ht="12.75" hidden="false" customHeight="false" outlineLevel="0" collapsed="false">
      <c r="A27" s="18"/>
      <c r="B27" s="19"/>
      <c r="C27" s="18"/>
      <c r="D27" s="20"/>
      <c r="E27" s="18"/>
      <c r="F27" s="20"/>
      <c r="G27" s="20"/>
      <c r="H27" s="21"/>
      <c r="I27" s="22"/>
      <c r="J27" s="23"/>
      <c r="K27" s="28" t="n">
        <f aca="false">SUM(K3:K26)</f>
        <v>600000</v>
      </c>
      <c r="L27" s="28" t="n">
        <f aca="false">SUM(L15:L26)</f>
        <v>296347.7777</v>
      </c>
      <c r="M27" s="27"/>
      <c r="N27" s="2"/>
      <c r="O27" s="3" t="n">
        <f aca="false">SUM(O3:O26)</f>
        <v>-1110801.8658</v>
      </c>
      <c r="P27" s="25"/>
    </row>
    <row r="28" customFormat="false" ht="12.75" hidden="false" customHeight="false" outlineLevel="0" collapsed="false">
      <c r="A28" s="18" t="s">
        <v>21</v>
      </c>
      <c r="B28" s="19" t="n">
        <v>37207</v>
      </c>
      <c r="C28" s="18" t="s">
        <v>53</v>
      </c>
      <c r="D28" s="20" t="s">
        <v>23</v>
      </c>
      <c r="E28" s="18" t="s">
        <v>51</v>
      </c>
      <c r="F28" s="20" t="s">
        <v>25</v>
      </c>
      <c r="G28" s="20" t="n">
        <v>0</v>
      </c>
      <c r="H28" s="21"/>
      <c r="I28" s="22" t="n">
        <v>37257</v>
      </c>
      <c r="J28" s="23"/>
      <c r="K28" s="24" t="n">
        <v>-50000</v>
      </c>
      <c r="L28" s="24" t="n">
        <v>-49856.2372</v>
      </c>
      <c r="M28" s="27" t="n">
        <f aca="false">L28/K28</f>
        <v>0.997124744</v>
      </c>
      <c r="N28" s="25" t="n">
        <v>24.9235</v>
      </c>
      <c r="O28" s="26" t="n">
        <v>22859.0848</v>
      </c>
      <c r="P28" s="25"/>
    </row>
    <row r="29" customFormat="false" ht="12.75" hidden="false" customHeight="false" outlineLevel="0" collapsed="false">
      <c r="A29" s="18" t="s">
        <v>21</v>
      </c>
      <c r="B29" s="19" t="n">
        <v>37207</v>
      </c>
      <c r="C29" s="18" t="s">
        <v>53</v>
      </c>
      <c r="D29" s="20" t="s">
        <v>23</v>
      </c>
      <c r="E29" s="18" t="s">
        <v>51</v>
      </c>
      <c r="F29" s="20" t="s">
        <v>25</v>
      </c>
      <c r="G29" s="20" t="n">
        <v>0</v>
      </c>
      <c r="H29" s="21"/>
      <c r="I29" s="22" t="n">
        <v>37288</v>
      </c>
      <c r="J29" s="23"/>
      <c r="K29" s="24" t="n">
        <v>-50000</v>
      </c>
      <c r="L29" s="24" t="n">
        <v>-49772.0675</v>
      </c>
      <c r="M29" s="27" t="n">
        <f aca="false">L29/K29</f>
        <v>0.99544135</v>
      </c>
      <c r="N29" s="25" t="n">
        <v>24.9235</v>
      </c>
      <c r="O29" s="26" t="n">
        <v>40589.121</v>
      </c>
      <c r="P29" s="25"/>
    </row>
    <row r="30" customFormat="false" ht="12.75" hidden="false" customHeight="false" outlineLevel="0" collapsed="false">
      <c r="A30" s="18" t="s">
        <v>21</v>
      </c>
      <c r="B30" s="19" t="n">
        <v>37207</v>
      </c>
      <c r="C30" s="18" t="s">
        <v>53</v>
      </c>
      <c r="D30" s="20" t="s">
        <v>23</v>
      </c>
      <c r="E30" s="18" t="s">
        <v>51</v>
      </c>
      <c r="F30" s="20" t="s">
        <v>25</v>
      </c>
      <c r="G30" s="20" t="n">
        <v>0</v>
      </c>
      <c r="H30" s="21"/>
      <c r="I30" s="22" t="n">
        <v>37316</v>
      </c>
      <c r="J30" s="23"/>
      <c r="K30" s="24" t="n">
        <v>-50000</v>
      </c>
      <c r="L30" s="24" t="n">
        <v>-49698.1024</v>
      </c>
      <c r="M30" s="27" t="n">
        <f aca="false">L30/K30</f>
        <v>0.993962048</v>
      </c>
      <c r="N30" s="25" t="n">
        <v>24.9235</v>
      </c>
      <c r="O30" s="26" t="n">
        <v>59314.6852</v>
      </c>
      <c r="P30" s="25"/>
    </row>
    <row r="31" customFormat="false" ht="12.75" hidden="false" customHeight="false" outlineLevel="0" collapsed="false">
      <c r="A31" s="18" t="s">
        <v>21</v>
      </c>
      <c r="B31" s="19" t="n">
        <v>37207</v>
      </c>
      <c r="C31" s="18" t="s">
        <v>53</v>
      </c>
      <c r="D31" s="20" t="s">
        <v>23</v>
      </c>
      <c r="E31" s="18" t="s">
        <v>51</v>
      </c>
      <c r="F31" s="20" t="s">
        <v>25</v>
      </c>
      <c r="G31" s="20" t="n">
        <v>0</v>
      </c>
      <c r="H31" s="21"/>
      <c r="I31" s="22" t="n">
        <v>37347</v>
      </c>
      <c r="J31" s="23"/>
      <c r="K31" s="24" t="n">
        <v>-50000</v>
      </c>
      <c r="L31" s="24" t="n">
        <v>-49615.7527</v>
      </c>
      <c r="M31" s="27" t="n">
        <f aca="false">L31/K31</f>
        <v>0.992315054</v>
      </c>
      <c r="N31" s="25" t="n">
        <v>24.9235</v>
      </c>
      <c r="O31" s="26" t="n">
        <v>69635.7089</v>
      </c>
      <c r="P31" s="25"/>
    </row>
    <row r="32" customFormat="false" ht="12.75" hidden="false" customHeight="false" outlineLevel="0" collapsed="false">
      <c r="A32" s="18" t="s">
        <v>21</v>
      </c>
      <c r="B32" s="19" t="n">
        <v>37207</v>
      </c>
      <c r="C32" s="18" t="s">
        <v>53</v>
      </c>
      <c r="D32" s="20" t="s">
        <v>23</v>
      </c>
      <c r="E32" s="18" t="s">
        <v>51</v>
      </c>
      <c r="F32" s="20" t="s">
        <v>25</v>
      </c>
      <c r="G32" s="20" t="n">
        <v>0</v>
      </c>
      <c r="H32" s="21"/>
      <c r="I32" s="22" t="n">
        <v>37377</v>
      </c>
      <c r="J32" s="23"/>
      <c r="K32" s="24" t="n">
        <v>-50000</v>
      </c>
      <c r="L32" s="24" t="n">
        <v>-49535.2249</v>
      </c>
      <c r="M32" s="27" t="n">
        <f aca="false">L32/K32</f>
        <v>0.990704498</v>
      </c>
      <c r="N32" s="25" t="n">
        <v>24.9235</v>
      </c>
      <c r="O32" s="26" t="n">
        <v>72643.4073</v>
      </c>
      <c r="P32" s="25"/>
    </row>
    <row r="33" customFormat="false" ht="12.75" hidden="false" customHeight="false" outlineLevel="0" collapsed="false">
      <c r="A33" s="18" t="s">
        <v>21</v>
      </c>
      <c r="B33" s="19" t="n">
        <v>37207</v>
      </c>
      <c r="C33" s="18" t="s">
        <v>53</v>
      </c>
      <c r="D33" s="20" t="s">
        <v>23</v>
      </c>
      <c r="E33" s="18" t="s">
        <v>51</v>
      </c>
      <c r="F33" s="20" t="s">
        <v>25</v>
      </c>
      <c r="G33" s="20" t="n">
        <v>0</v>
      </c>
      <c r="H33" s="21"/>
      <c r="I33" s="22" t="n">
        <v>37408</v>
      </c>
      <c r="J33" s="23"/>
      <c r="K33" s="24" t="n">
        <v>-50000</v>
      </c>
      <c r="L33" s="24" t="n">
        <v>-49452.678</v>
      </c>
      <c r="M33" s="27" t="n">
        <f aca="false">L33/K33</f>
        <v>0.98905356</v>
      </c>
      <c r="N33" s="25" t="n">
        <v>24.9235</v>
      </c>
      <c r="O33" s="26" t="n">
        <v>62137.29</v>
      </c>
      <c r="P33" s="25"/>
    </row>
    <row r="34" customFormat="false" ht="12.75" hidden="false" customHeight="false" outlineLevel="0" collapsed="false">
      <c r="A34" s="18" t="s">
        <v>21</v>
      </c>
      <c r="B34" s="19" t="n">
        <v>37207</v>
      </c>
      <c r="C34" s="18" t="s">
        <v>53</v>
      </c>
      <c r="D34" s="20" t="s">
        <v>23</v>
      </c>
      <c r="E34" s="18" t="s">
        <v>51</v>
      </c>
      <c r="F34" s="20" t="s">
        <v>25</v>
      </c>
      <c r="G34" s="20" t="n">
        <v>0</v>
      </c>
      <c r="H34" s="21"/>
      <c r="I34" s="22" t="n">
        <v>37438</v>
      </c>
      <c r="J34" s="23"/>
      <c r="K34" s="24" t="n">
        <v>-50000</v>
      </c>
      <c r="L34" s="24" t="n">
        <v>-49369.7855</v>
      </c>
      <c r="M34" s="27" t="n">
        <f aca="false">L34/K34</f>
        <v>0.98739571</v>
      </c>
      <c r="N34" s="25" t="n">
        <v>24.9235</v>
      </c>
      <c r="O34" s="26" t="n">
        <v>51665.4805</v>
      </c>
      <c r="P34" s="25"/>
    </row>
    <row r="35" customFormat="false" ht="12.75" hidden="false" customHeight="false" outlineLevel="0" collapsed="false">
      <c r="A35" s="18" t="s">
        <v>21</v>
      </c>
      <c r="B35" s="19" t="n">
        <v>37207</v>
      </c>
      <c r="C35" s="18" t="s">
        <v>53</v>
      </c>
      <c r="D35" s="20" t="s">
        <v>23</v>
      </c>
      <c r="E35" s="18" t="s">
        <v>51</v>
      </c>
      <c r="F35" s="20" t="s">
        <v>25</v>
      </c>
      <c r="G35" s="20" t="n">
        <v>0</v>
      </c>
      <c r="H35" s="21"/>
      <c r="I35" s="22" t="n">
        <v>37469</v>
      </c>
      <c r="J35" s="23"/>
      <c r="K35" s="24" t="n">
        <v>-50000</v>
      </c>
      <c r="L35" s="24" t="n">
        <v>-49277.1413</v>
      </c>
      <c r="M35" s="27" t="n">
        <f aca="false">L35/K35</f>
        <v>0.985542826</v>
      </c>
      <c r="N35" s="25" t="n">
        <v>24.9235</v>
      </c>
      <c r="O35" s="26" t="n">
        <v>36046.2288</v>
      </c>
      <c r="P35" s="25"/>
    </row>
    <row r="36" customFormat="false" ht="12.75" hidden="false" customHeight="false" outlineLevel="0" collapsed="false">
      <c r="A36" s="18" t="s">
        <v>21</v>
      </c>
      <c r="B36" s="19" t="n">
        <v>37207</v>
      </c>
      <c r="C36" s="18" t="s">
        <v>53</v>
      </c>
      <c r="D36" s="20" t="s">
        <v>23</v>
      </c>
      <c r="E36" s="18" t="s">
        <v>51</v>
      </c>
      <c r="F36" s="20" t="s">
        <v>25</v>
      </c>
      <c r="G36" s="20" t="n">
        <v>0</v>
      </c>
      <c r="H36" s="21"/>
      <c r="I36" s="22" t="n">
        <v>37500</v>
      </c>
      <c r="J36" s="23"/>
      <c r="K36" s="24" t="n">
        <v>-50000</v>
      </c>
      <c r="L36" s="24" t="n">
        <v>-49182.6229</v>
      </c>
      <c r="M36" s="27" t="n">
        <f aca="false">L36/K36</f>
        <v>0.983652458</v>
      </c>
      <c r="N36" s="25" t="n">
        <v>24.9235</v>
      </c>
      <c r="O36" s="26" t="n">
        <v>19451.7274</v>
      </c>
      <c r="P36" s="25"/>
    </row>
    <row r="37" customFormat="false" ht="12.75" hidden="false" customHeight="false" outlineLevel="0" collapsed="false">
      <c r="A37" s="18" t="s">
        <v>21</v>
      </c>
      <c r="B37" s="19" t="n">
        <v>37207</v>
      </c>
      <c r="C37" s="18" t="s">
        <v>53</v>
      </c>
      <c r="D37" s="20" t="s">
        <v>23</v>
      </c>
      <c r="E37" s="18" t="s">
        <v>51</v>
      </c>
      <c r="F37" s="20" t="s">
        <v>25</v>
      </c>
      <c r="G37" s="20" t="n">
        <v>0</v>
      </c>
      <c r="H37" s="21"/>
      <c r="I37" s="22" t="n">
        <v>37530</v>
      </c>
      <c r="J37" s="23"/>
      <c r="K37" s="24" t="n">
        <v>-50000</v>
      </c>
      <c r="L37" s="24" t="n">
        <v>-49086.0289</v>
      </c>
      <c r="M37" s="27" t="n">
        <f aca="false">L37/K37</f>
        <v>0.981720578</v>
      </c>
      <c r="N37" s="25" t="n">
        <v>24.9235</v>
      </c>
      <c r="O37" s="26" t="n">
        <v>27659.9773</v>
      </c>
      <c r="P37" s="25"/>
    </row>
    <row r="38" customFormat="false" ht="12.75" hidden="false" customHeight="false" outlineLevel="0" collapsed="false">
      <c r="A38" s="18" t="s">
        <v>21</v>
      </c>
      <c r="B38" s="19" t="n">
        <v>37207</v>
      </c>
      <c r="C38" s="18" t="s">
        <v>53</v>
      </c>
      <c r="D38" s="20" t="s">
        <v>23</v>
      </c>
      <c r="E38" s="18" t="s">
        <v>51</v>
      </c>
      <c r="F38" s="20" t="s">
        <v>25</v>
      </c>
      <c r="G38" s="20" t="n">
        <v>0</v>
      </c>
      <c r="H38" s="21"/>
      <c r="I38" s="22" t="n">
        <v>37561</v>
      </c>
      <c r="J38" s="23"/>
      <c r="K38" s="24" t="n">
        <v>-50000</v>
      </c>
      <c r="L38" s="24" t="n">
        <v>-48978.5602</v>
      </c>
      <c r="M38" s="27" t="n">
        <f aca="false">L38/K38</f>
        <v>0.979571204</v>
      </c>
      <c r="N38" s="25" t="n">
        <v>24.9235</v>
      </c>
      <c r="O38" s="26" t="n">
        <v>13199.722</v>
      </c>
      <c r="P38" s="25"/>
    </row>
    <row r="39" customFormat="false" ht="12.75" hidden="false" customHeight="false" outlineLevel="0" collapsed="false">
      <c r="A39" s="18" t="s">
        <v>21</v>
      </c>
      <c r="B39" s="19" t="n">
        <v>37207</v>
      </c>
      <c r="C39" s="18" t="s">
        <v>53</v>
      </c>
      <c r="D39" s="20" t="s">
        <v>23</v>
      </c>
      <c r="E39" s="18" t="s">
        <v>51</v>
      </c>
      <c r="F39" s="20" t="s">
        <v>25</v>
      </c>
      <c r="G39" s="20" t="n">
        <v>0</v>
      </c>
      <c r="H39" s="21"/>
      <c r="I39" s="22" t="n">
        <v>37591</v>
      </c>
      <c r="J39" s="23"/>
      <c r="K39" s="24" t="n">
        <v>-50000</v>
      </c>
      <c r="L39" s="24" t="n">
        <v>-48871.3542</v>
      </c>
      <c r="M39" s="27" t="n">
        <f aca="false">L39/K39</f>
        <v>0.977427084</v>
      </c>
      <c r="N39" s="25" t="n">
        <v>24.9235</v>
      </c>
      <c r="O39" s="26" t="n">
        <v>3934.144</v>
      </c>
      <c r="P39" s="25"/>
    </row>
    <row r="40" customFormat="false" ht="12.75" hidden="false" customHeight="false" outlineLevel="0" collapsed="false">
      <c r="A40" s="18"/>
      <c r="B40" s="19"/>
      <c r="C40" s="18"/>
      <c r="D40" s="20"/>
      <c r="E40" s="18"/>
      <c r="F40" s="20"/>
      <c r="G40" s="20"/>
      <c r="H40" s="21"/>
      <c r="I40" s="22"/>
      <c r="J40" s="23"/>
      <c r="K40" s="28" t="n">
        <f aca="false">SUM(K28:K39)</f>
        <v>-600000</v>
      </c>
      <c r="L40" s="28" t="n">
        <f aca="false">SUM(L28:L39)</f>
        <v>-592695.5557</v>
      </c>
      <c r="M40" s="27"/>
      <c r="N40" s="2"/>
      <c r="O40" s="3" t="n">
        <f aca="false">SUM(O28:O39)</f>
        <v>479136.5772</v>
      </c>
      <c r="P40" s="25"/>
    </row>
    <row r="41" customFormat="false" ht="12.75" hidden="false" customHeight="false" outlineLevel="0" collapsed="false">
      <c r="A41" s="29" t="s">
        <v>54</v>
      </c>
      <c r="B41" s="30"/>
      <c r="C41" s="31"/>
      <c r="D41" s="32"/>
      <c r="E41" s="31"/>
      <c r="F41" s="32"/>
      <c r="G41" s="32"/>
      <c r="H41" s="32"/>
      <c r="I41" s="30"/>
      <c r="J41" s="33"/>
      <c r="K41" s="34" t="n">
        <f aca="false">K40+K27</f>
        <v>0</v>
      </c>
      <c r="L41" s="34"/>
      <c r="M41" s="35"/>
      <c r="N41" s="29"/>
      <c r="O41" s="36" t="n">
        <f aca="false">O27+O40</f>
        <v>-631665.2886</v>
      </c>
      <c r="P41" s="25"/>
    </row>
    <row r="42" customFormat="false" ht="12.75" hidden="false" customHeight="false" outlineLevel="0" collapsed="false">
      <c r="A42" s="18"/>
      <c r="B42" s="19"/>
      <c r="C42" s="18"/>
      <c r="D42" s="20"/>
      <c r="E42" s="18"/>
      <c r="F42" s="20"/>
      <c r="G42" s="20"/>
      <c r="H42" s="21"/>
      <c r="I42" s="22"/>
      <c r="J42" s="23"/>
      <c r="K42" s="28"/>
      <c r="L42" s="28"/>
      <c r="M42" s="27"/>
      <c r="N42" s="2"/>
      <c r="O42" s="3"/>
      <c r="P42" s="25"/>
    </row>
    <row r="43" customFormat="false" ht="12.75" hidden="false" customHeight="false" outlineLevel="0" collapsed="false">
      <c r="A43" s="18"/>
      <c r="B43" s="19"/>
      <c r="C43" s="18"/>
      <c r="D43" s="20"/>
      <c r="E43" s="18"/>
      <c r="F43" s="20"/>
      <c r="G43" s="20"/>
      <c r="H43" s="21"/>
      <c r="I43" s="22"/>
      <c r="J43" s="23"/>
      <c r="K43" s="24"/>
      <c r="L43" s="24"/>
      <c r="M43" s="24"/>
      <c r="N43" s="25"/>
      <c r="O43" s="26"/>
      <c r="P43" s="25"/>
    </row>
    <row r="44" customFormat="false" ht="12.75" hidden="false" customHeight="false" outlineLevel="0" collapsed="false">
      <c r="A44" s="18" t="s">
        <v>21</v>
      </c>
      <c r="B44" s="19" t="n">
        <v>37174</v>
      </c>
      <c r="C44" s="18" t="s">
        <v>55</v>
      </c>
      <c r="D44" s="20" t="s">
        <v>23</v>
      </c>
      <c r="E44" s="18" t="s">
        <v>56</v>
      </c>
      <c r="F44" s="20" t="s">
        <v>25</v>
      </c>
      <c r="G44" s="20" t="n">
        <v>0</v>
      </c>
      <c r="H44" s="21"/>
      <c r="I44" s="22" t="n">
        <v>37257</v>
      </c>
      <c r="J44" s="23"/>
      <c r="K44" s="24" t="n">
        <v>-25000</v>
      </c>
      <c r="L44" s="24" t="n">
        <v>-24928.1186</v>
      </c>
      <c r="M44" s="27" t="n">
        <f aca="false">L44/K44</f>
        <v>0.997124744</v>
      </c>
      <c r="N44" s="41" t="n">
        <v>25.89225</v>
      </c>
      <c r="O44" s="26" t="n">
        <v>36002.4353</v>
      </c>
      <c r="P44" s="25"/>
    </row>
    <row r="45" customFormat="false" ht="12.75" hidden="false" customHeight="false" outlineLevel="0" collapsed="false">
      <c r="A45" s="18" t="s">
        <v>21</v>
      </c>
      <c r="B45" s="19" t="n">
        <v>37174</v>
      </c>
      <c r="C45" s="18" t="s">
        <v>55</v>
      </c>
      <c r="D45" s="20" t="s">
        <v>23</v>
      </c>
      <c r="E45" s="18" t="s">
        <v>56</v>
      </c>
      <c r="F45" s="20" t="s">
        <v>25</v>
      </c>
      <c r="G45" s="20" t="n">
        <v>0</v>
      </c>
      <c r="H45" s="21"/>
      <c r="I45" s="22" t="n">
        <v>37288</v>
      </c>
      <c r="J45" s="23"/>
      <c r="K45" s="24" t="n">
        <v>-25000</v>
      </c>
      <c r="L45" s="24" t="n">
        <v>-24886.0337</v>
      </c>
      <c r="M45" s="27" t="n">
        <f aca="false">L45/K45</f>
        <v>0.995441348</v>
      </c>
      <c r="N45" s="41" t="n">
        <v>25.89225</v>
      </c>
      <c r="O45" s="26" t="n">
        <v>35842.1101</v>
      </c>
      <c r="P45" s="25"/>
    </row>
    <row r="46" customFormat="false" ht="12.75" hidden="false" customHeight="false" outlineLevel="0" collapsed="false">
      <c r="A46" s="18" t="s">
        <v>21</v>
      </c>
      <c r="B46" s="19" t="n">
        <v>37174</v>
      </c>
      <c r="C46" s="18" t="s">
        <v>55</v>
      </c>
      <c r="D46" s="20" t="s">
        <v>23</v>
      </c>
      <c r="E46" s="18" t="s">
        <v>56</v>
      </c>
      <c r="F46" s="20" t="s">
        <v>25</v>
      </c>
      <c r="G46" s="20" t="n">
        <v>0</v>
      </c>
      <c r="H46" s="21"/>
      <c r="I46" s="22" t="n">
        <v>37316</v>
      </c>
      <c r="J46" s="23"/>
      <c r="K46" s="24" t="n">
        <v>-25000</v>
      </c>
      <c r="L46" s="24" t="n">
        <v>-24849.0512</v>
      </c>
      <c r="M46" s="27" t="n">
        <f aca="false">L46/K46</f>
        <v>0.993962048</v>
      </c>
      <c r="N46" s="41" t="n">
        <v>25.89225</v>
      </c>
      <c r="O46" s="26" t="n">
        <v>36310.6761</v>
      </c>
      <c r="P46" s="25"/>
    </row>
    <row r="47" customFormat="false" ht="12.75" hidden="false" customHeight="false" outlineLevel="0" collapsed="false">
      <c r="A47" s="18" t="s">
        <v>21</v>
      </c>
      <c r="B47" s="19" t="n">
        <v>37174</v>
      </c>
      <c r="C47" s="18" t="s">
        <v>55</v>
      </c>
      <c r="D47" s="20" t="s">
        <v>23</v>
      </c>
      <c r="E47" s="18" t="s">
        <v>56</v>
      </c>
      <c r="F47" s="20" t="s">
        <v>25</v>
      </c>
      <c r="G47" s="20" t="n">
        <v>0</v>
      </c>
      <c r="H47" s="21"/>
      <c r="I47" s="22" t="n">
        <v>37347</v>
      </c>
      <c r="J47" s="23"/>
      <c r="K47" s="24" t="n">
        <v>-25000</v>
      </c>
      <c r="L47" s="24" t="n">
        <v>-24807.8763</v>
      </c>
      <c r="M47" s="27" t="n">
        <f aca="false">L47/K47</f>
        <v>0.992315052</v>
      </c>
      <c r="N47" s="41" t="n">
        <v>25.89225</v>
      </c>
      <c r="O47" s="26" t="n">
        <v>-11380.6133</v>
      </c>
      <c r="P47" s="25"/>
    </row>
    <row r="48" customFormat="false" ht="12.75" hidden="false" customHeight="false" outlineLevel="0" collapsed="false">
      <c r="A48" s="18" t="s">
        <v>21</v>
      </c>
      <c r="B48" s="19" t="n">
        <v>37174</v>
      </c>
      <c r="C48" s="18" t="s">
        <v>55</v>
      </c>
      <c r="D48" s="20" t="s">
        <v>23</v>
      </c>
      <c r="E48" s="18" t="s">
        <v>56</v>
      </c>
      <c r="F48" s="20" t="s">
        <v>25</v>
      </c>
      <c r="G48" s="20" t="n">
        <v>0</v>
      </c>
      <c r="H48" s="21"/>
      <c r="I48" s="22" t="n">
        <v>37377</v>
      </c>
      <c r="J48" s="23"/>
      <c r="K48" s="24" t="n">
        <v>-25000</v>
      </c>
      <c r="L48" s="24" t="n">
        <v>-24767.6124</v>
      </c>
      <c r="M48" s="27" t="n">
        <f aca="false">L48/K48</f>
        <v>0.990704496</v>
      </c>
      <c r="N48" s="41" t="n">
        <v>25.89225</v>
      </c>
      <c r="O48" s="26" t="n">
        <v>-10619.1138</v>
      </c>
      <c r="P48" s="25"/>
    </row>
    <row r="49" customFormat="false" ht="12.75" hidden="false" customHeight="false" outlineLevel="0" collapsed="false">
      <c r="A49" s="18" t="s">
        <v>21</v>
      </c>
      <c r="B49" s="19" t="n">
        <v>37174</v>
      </c>
      <c r="C49" s="18" t="s">
        <v>55</v>
      </c>
      <c r="D49" s="20" t="s">
        <v>23</v>
      </c>
      <c r="E49" s="18" t="s">
        <v>56</v>
      </c>
      <c r="F49" s="20" t="s">
        <v>25</v>
      </c>
      <c r="G49" s="20" t="n">
        <v>0</v>
      </c>
      <c r="H49" s="21"/>
      <c r="I49" s="22" t="n">
        <v>37408</v>
      </c>
      <c r="J49" s="23"/>
      <c r="K49" s="24" t="n">
        <v>-25000</v>
      </c>
      <c r="L49" s="24" t="n">
        <v>-24726.339</v>
      </c>
      <c r="M49" s="27" t="n">
        <f aca="false">L49/K49</f>
        <v>0.98905356</v>
      </c>
      <c r="N49" s="41" t="n">
        <v>25.89225</v>
      </c>
      <c r="O49" s="26" t="n">
        <v>-9884.354</v>
      </c>
      <c r="P49" s="25"/>
    </row>
    <row r="50" customFormat="false" ht="12.75" hidden="false" customHeight="false" outlineLevel="0" collapsed="false">
      <c r="A50" s="18" t="s">
        <v>21</v>
      </c>
      <c r="B50" s="19" t="n">
        <v>37174</v>
      </c>
      <c r="C50" s="18" t="s">
        <v>55</v>
      </c>
      <c r="D50" s="20" t="s">
        <v>23</v>
      </c>
      <c r="E50" s="18" t="s">
        <v>56</v>
      </c>
      <c r="F50" s="20" t="s">
        <v>25</v>
      </c>
      <c r="G50" s="20" t="n">
        <v>0</v>
      </c>
      <c r="H50" s="21"/>
      <c r="I50" s="22" t="n">
        <v>37438</v>
      </c>
      <c r="J50" s="23"/>
      <c r="K50" s="24" t="n">
        <v>-25000</v>
      </c>
      <c r="L50" s="24" t="n">
        <v>-24684.8927</v>
      </c>
      <c r="M50" s="27" t="n">
        <f aca="false">L50/K50</f>
        <v>0.987395708</v>
      </c>
      <c r="N50" s="41" t="n">
        <v>25.89225</v>
      </c>
      <c r="O50" s="26" t="n">
        <v>30047.6857</v>
      </c>
      <c r="P50" s="25"/>
    </row>
    <row r="51" customFormat="false" ht="12.75" hidden="false" customHeight="false" outlineLevel="0" collapsed="false">
      <c r="A51" s="18" t="s">
        <v>21</v>
      </c>
      <c r="B51" s="19" t="n">
        <v>37174</v>
      </c>
      <c r="C51" s="18" t="s">
        <v>55</v>
      </c>
      <c r="D51" s="20" t="s">
        <v>23</v>
      </c>
      <c r="E51" s="18" t="s">
        <v>56</v>
      </c>
      <c r="F51" s="20" t="s">
        <v>25</v>
      </c>
      <c r="G51" s="20" t="n">
        <v>0</v>
      </c>
      <c r="H51" s="21"/>
      <c r="I51" s="22" t="n">
        <v>37469</v>
      </c>
      <c r="J51" s="23"/>
      <c r="K51" s="24" t="n">
        <v>-25000</v>
      </c>
      <c r="L51" s="24" t="n">
        <v>-24638.5706</v>
      </c>
      <c r="M51" s="27" t="n">
        <f aca="false">L51/K51</f>
        <v>0.985542824</v>
      </c>
      <c r="N51" s="41" t="n">
        <v>25.89225</v>
      </c>
      <c r="O51" s="26" t="n">
        <v>30089.8544</v>
      </c>
      <c r="P51" s="25"/>
    </row>
    <row r="52" customFormat="false" ht="12.75" hidden="false" customHeight="false" outlineLevel="0" collapsed="false">
      <c r="A52" s="18" t="s">
        <v>21</v>
      </c>
      <c r="B52" s="19" t="n">
        <v>37174</v>
      </c>
      <c r="C52" s="18" t="s">
        <v>55</v>
      </c>
      <c r="D52" s="20" t="s">
        <v>23</v>
      </c>
      <c r="E52" s="18" t="s">
        <v>56</v>
      </c>
      <c r="F52" s="20" t="s">
        <v>25</v>
      </c>
      <c r="G52" s="20" t="n">
        <v>0</v>
      </c>
      <c r="H52" s="21"/>
      <c r="I52" s="22" t="n">
        <v>37500</v>
      </c>
      <c r="J52" s="23"/>
      <c r="K52" s="24" t="n">
        <v>-25000</v>
      </c>
      <c r="L52" s="24" t="n">
        <v>-24591.3115</v>
      </c>
      <c r="M52" s="27" t="n">
        <f aca="false">L52/K52</f>
        <v>0.98365246</v>
      </c>
      <c r="N52" s="41" t="n">
        <v>25.89225</v>
      </c>
      <c r="O52" s="26" t="n">
        <v>30032.1391</v>
      </c>
      <c r="P52" s="25"/>
    </row>
    <row r="53" customFormat="false" ht="12.75" hidden="false" customHeight="false" outlineLevel="0" collapsed="false">
      <c r="A53" s="18" t="s">
        <v>21</v>
      </c>
      <c r="B53" s="19" t="n">
        <v>37174</v>
      </c>
      <c r="C53" s="18" t="s">
        <v>55</v>
      </c>
      <c r="D53" s="20" t="s">
        <v>23</v>
      </c>
      <c r="E53" s="18" t="s">
        <v>56</v>
      </c>
      <c r="F53" s="20" t="s">
        <v>25</v>
      </c>
      <c r="G53" s="20" t="n">
        <v>0</v>
      </c>
      <c r="H53" s="21"/>
      <c r="I53" s="22" t="n">
        <v>37530</v>
      </c>
      <c r="J53" s="23"/>
      <c r="K53" s="24" t="n">
        <v>-25000</v>
      </c>
      <c r="L53" s="24" t="n">
        <v>-24543.0145</v>
      </c>
      <c r="M53" s="27" t="n">
        <f aca="false">L53/K53</f>
        <v>0.98172058</v>
      </c>
      <c r="N53" s="41" t="n">
        <v>25.89225</v>
      </c>
      <c r="O53" s="26" t="n">
        <v>47202.3526</v>
      </c>
      <c r="P53" s="25"/>
    </row>
    <row r="54" customFormat="false" ht="12.75" hidden="false" customHeight="false" outlineLevel="0" collapsed="false">
      <c r="A54" s="18" t="s">
        <v>21</v>
      </c>
      <c r="B54" s="19" t="n">
        <v>37174</v>
      </c>
      <c r="C54" s="18" t="s">
        <v>55</v>
      </c>
      <c r="D54" s="20" t="s">
        <v>23</v>
      </c>
      <c r="E54" s="18" t="s">
        <v>56</v>
      </c>
      <c r="F54" s="20" t="s">
        <v>25</v>
      </c>
      <c r="G54" s="20" t="n">
        <v>0</v>
      </c>
      <c r="H54" s="21"/>
      <c r="I54" s="22" t="n">
        <v>37561</v>
      </c>
      <c r="J54" s="23"/>
      <c r="K54" s="24" t="n">
        <v>-25000</v>
      </c>
      <c r="L54" s="24" t="n">
        <v>-24489.2801</v>
      </c>
      <c r="M54" s="27" t="n">
        <f aca="false">L54/K54</f>
        <v>0.979571204</v>
      </c>
      <c r="N54" s="41" t="n">
        <v>25.89225</v>
      </c>
      <c r="O54" s="26" t="n">
        <v>53049.903</v>
      </c>
      <c r="P54" s="25"/>
    </row>
    <row r="55" customFormat="false" ht="12.75" hidden="false" customHeight="false" outlineLevel="0" collapsed="false">
      <c r="A55" s="18" t="s">
        <v>21</v>
      </c>
      <c r="B55" s="19" t="n">
        <v>37174</v>
      </c>
      <c r="C55" s="18" t="s">
        <v>55</v>
      </c>
      <c r="D55" s="20" t="s">
        <v>23</v>
      </c>
      <c r="E55" s="18" t="s">
        <v>56</v>
      </c>
      <c r="F55" s="20" t="s">
        <v>25</v>
      </c>
      <c r="G55" s="20" t="n">
        <v>0</v>
      </c>
      <c r="H55" s="21"/>
      <c r="I55" s="22" t="n">
        <v>37591</v>
      </c>
      <c r="J55" s="23"/>
      <c r="K55" s="24" t="n">
        <v>-25000</v>
      </c>
      <c r="L55" s="24" t="n">
        <v>-24435.6771</v>
      </c>
      <c r="M55" s="27" t="n">
        <f aca="false">L55/K55</f>
        <v>0.977427084</v>
      </c>
      <c r="N55" s="41" t="n">
        <v>25.89225</v>
      </c>
      <c r="O55" s="26" t="n">
        <v>52518.379</v>
      </c>
      <c r="P55" s="25"/>
    </row>
    <row r="56" customFormat="false" ht="12.75" hidden="false" customHeight="false" outlineLevel="0" collapsed="false">
      <c r="A56" s="18" t="s">
        <v>21</v>
      </c>
      <c r="B56" s="19" t="n">
        <v>37176</v>
      </c>
      <c r="C56" s="18" t="s">
        <v>57</v>
      </c>
      <c r="D56" s="20" t="s">
        <v>23</v>
      </c>
      <c r="E56" s="18" t="s">
        <v>56</v>
      </c>
      <c r="F56" s="20" t="s">
        <v>25</v>
      </c>
      <c r="G56" s="20" t="n">
        <v>0</v>
      </c>
      <c r="H56" s="21"/>
      <c r="I56" s="22" t="n">
        <v>37257</v>
      </c>
      <c r="J56" s="23"/>
      <c r="K56" s="24" t="n">
        <v>-25000</v>
      </c>
      <c r="L56" s="24" t="n">
        <v>-24928.1186</v>
      </c>
      <c r="M56" s="27" t="n">
        <f aca="false">L56/K56</f>
        <v>0.997124744</v>
      </c>
      <c r="N56" s="41" t="n">
        <v>26.50625021</v>
      </c>
      <c r="O56" s="26" t="n">
        <v>51308.3054</v>
      </c>
      <c r="P56" s="25"/>
    </row>
    <row r="57" customFormat="false" ht="12.75" hidden="false" customHeight="false" outlineLevel="0" collapsed="false">
      <c r="A57" s="18" t="s">
        <v>21</v>
      </c>
      <c r="B57" s="19" t="n">
        <v>37176</v>
      </c>
      <c r="C57" s="18" t="s">
        <v>57</v>
      </c>
      <c r="D57" s="20" t="s">
        <v>23</v>
      </c>
      <c r="E57" s="18" t="s">
        <v>56</v>
      </c>
      <c r="F57" s="20" t="s">
        <v>25</v>
      </c>
      <c r="G57" s="20" t="n">
        <v>0</v>
      </c>
      <c r="H57" s="21"/>
      <c r="I57" s="22" t="n">
        <v>37288</v>
      </c>
      <c r="J57" s="23"/>
      <c r="K57" s="24" t="n">
        <v>-25000</v>
      </c>
      <c r="L57" s="24" t="n">
        <v>-24886.0337</v>
      </c>
      <c r="M57" s="27" t="n">
        <f aca="false">L57/K57</f>
        <v>0.995441348</v>
      </c>
      <c r="N57" s="41" t="n">
        <v>26.50625021</v>
      </c>
      <c r="O57" s="26" t="n">
        <v>51122.14</v>
      </c>
      <c r="P57" s="25"/>
    </row>
    <row r="58" customFormat="false" ht="12.75" hidden="false" customHeight="false" outlineLevel="0" collapsed="false">
      <c r="A58" s="18" t="s">
        <v>21</v>
      </c>
      <c r="B58" s="19" t="n">
        <v>37176</v>
      </c>
      <c r="C58" s="18" t="s">
        <v>57</v>
      </c>
      <c r="D58" s="20" t="s">
        <v>23</v>
      </c>
      <c r="E58" s="18" t="s">
        <v>56</v>
      </c>
      <c r="F58" s="20" t="s">
        <v>25</v>
      </c>
      <c r="G58" s="20" t="n">
        <v>0</v>
      </c>
      <c r="H58" s="21"/>
      <c r="I58" s="22" t="n">
        <v>37316</v>
      </c>
      <c r="J58" s="23"/>
      <c r="K58" s="24" t="n">
        <v>-25000</v>
      </c>
      <c r="L58" s="24" t="n">
        <v>-24849.0512</v>
      </c>
      <c r="M58" s="27" t="n">
        <f aca="false">L58/K58</f>
        <v>0.993962048</v>
      </c>
      <c r="N58" s="41" t="n">
        <v>26.50625021</v>
      </c>
      <c r="O58" s="26" t="n">
        <v>51567.9988</v>
      </c>
      <c r="P58" s="25"/>
    </row>
    <row r="59" customFormat="false" ht="12.75" hidden="false" customHeight="false" outlineLevel="0" collapsed="false">
      <c r="A59" s="18" t="s">
        <v>21</v>
      </c>
      <c r="B59" s="19" t="n">
        <v>37176</v>
      </c>
      <c r="C59" s="18" t="s">
        <v>57</v>
      </c>
      <c r="D59" s="20" t="s">
        <v>23</v>
      </c>
      <c r="E59" s="18" t="s">
        <v>56</v>
      </c>
      <c r="F59" s="20" t="s">
        <v>25</v>
      </c>
      <c r="G59" s="20" t="n">
        <v>0</v>
      </c>
      <c r="H59" s="21"/>
      <c r="I59" s="22" t="n">
        <v>37347</v>
      </c>
      <c r="J59" s="23"/>
      <c r="K59" s="24" t="n">
        <v>-25000</v>
      </c>
      <c r="L59" s="24" t="n">
        <v>-24807.8763</v>
      </c>
      <c r="M59" s="27" t="n">
        <f aca="false">L59/K59</f>
        <v>0.992315052</v>
      </c>
      <c r="N59" s="41" t="n">
        <v>26.50625021</v>
      </c>
      <c r="O59" s="26" t="n">
        <v>3851.428</v>
      </c>
      <c r="P59" s="25"/>
    </row>
    <row r="60" customFormat="false" ht="12.75" hidden="false" customHeight="false" outlineLevel="0" collapsed="false">
      <c r="A60" s="18" t="s">
        <v>21</v>
      </c>
      <c r="B60" s="19" t="n">
        <v>37176</v>
      </c>
      <c r="C60" s="18" t="s">
        <v>57</v>
      </c>
      <c r="D60" s="20" t="s">
        <v>23</v>
      </c>
      <c r="E60" s="18" t="s">
        <v>56</v>
      </c>
      <c r="F60" s="20" t="s">
        <v>25</v>
      </c>
      <c r="G60" s="20" t="n">
        <v>0</v>
      </c>
      <c r="H60" s="21"/>
      <c r="I60" s="22" t="n">
        <v>37377</v>
      </c>
      <c r="J60" s="23"/>
      <c r="K60" s="24" t="n">
        <v>-25000</v>
      </c>
      <c r="L60" s="24" t="n">
        <v>-24767.6124</v>
      </c>
      <c r="M60" s="27" t="n">
        <f aca="false">L60/K60</f>
        <v>0.990704496</v>
      </c>
      <c r="N60" s="41" t="n">
        <v>26.50625021</v>
      </c>
      <c r="O60" s="26" t="n">
        <v>4588.2054</v>
      </c>
      <c r="P60" s="25"/>
    </row>
    <row r="61" customFormat="false" ht="12.75" hidden="false" customHeight="false" outlineLevel="0" collapsed="false">
      <c r="A61" s="18" t="s">
        <v>21</v>
      </c>
      <c r="B61" s="19" t="n">
        <v>37176</v>
      </c>
      <c r="C61" s="18" t="s">
        <v>57</v>
      </c>
      <c r="D61" s="20" t="s">
        <v>23</v>
      </c>
      <c r="E61" s="18" t="s">
        <v>56</v>
      </c>
      <c r="F61" s="20" t="s">
        <v>25</v>
      </c>
      <c r="G61" s="20" t="n">
        <v>0</v>
      </c>
      <c r="H61" s="21"/>
      <c r="I61" s="22" t="n">
        <v>37408</v>
      </c>
      <c r="J61" s="23"/>
      <c r="K61" s="24" t="n">
        <v>-25000</v>
      </c>
      <c r="L61" s="24" t="n">
        <v>-24726.339</v>
      </c>
      <c r="M61" s="27" t="n">
        <f aca="false">L61/K61</f>
        <v>0.98905356</v>
      </c>
      <c r="N61" s="41" t="n">
        <v>26.50625021</v>
      </c>
      <c r="O61" s="26" t="n">
        <v>5297.6233</v>
      </c>
      <c r="P61" s="25"/>
    </row>
    <row r="62" customFormat="false" ht="12.75" hidden="false" customHeight="false" outlineLevel="0" collapsed="false">
      <c r="A62" s="18" t="s">
        <v>21</v>
      </c>
      <c r="B62" s="19" t="n">
        <v>37176</v>
      </c>
      <c r="C62" s="18" t="s">
        <v>57</v>
      </c>
      <c r="D62" s="20" t="s">
        <v>23</v>
      </c>
      <c r="E62" s="18" t="s">
        <v>56</v>
      </c>
      <c r="F62" s="20" t="s">
        <v>25</v>
      </c>
      <c r="G62" s="20" t="n">
        <v>0</v>
      </c>
      <c r="H62" s="21"/>
      <c r="I62" s="22" t="n">
        <v>37438</v>
      </c>
      <c r="J62" s="23"/>
      <c r="K62" s="24" t="n">
        <v>-25000</v>
      </c>
      <c r="L62" s="24" t="n">
        <v>-24684.8927</v>
      </c>
      <c r="M62" s="27" t="n">
        <f aca="false">L62/K62</f>
        <v>0.987395708</v>
      </c>
      <c r="N62" s="41" t="n">
        <v>26.50625021</v>
      </c>
      <c r="O62" s="26" t="n">
        <v>45204.215</v>
      </c>
      <c r="P62" s="25"/>
    </row>
    <row r="63" customFormat="false" ht="12.75" hidden="false" customHeight="false" outlineLevel="0" collapsed="false">
      <c r="A63" s="18" t="s">
        <v>21</v>
      </c>
      <c r="B63" s="19" t="n">
        <v>37176</v>
      </c>
      <c r="C63" s="18" t="s">
        <v>57</v>
      </c>
      <c r="D63" s="20" t="s">
        <v>23</v>
      </c>
      <c r="E63" s="18" t="s">
        <v>56</v>
      </c>
      <c r="F63" s="20" t="s">
        <v>25</v>
      </c>
      <c r="G63" s="20" t="n">
        <v>0</v>
      </c>
      <c r="H63" s="21"/>
      <c r="I63" s="22" t="n">
        <v>37469</v>
      </c>
      <c r="J63" s="23"/>
      <c r="K63" s="24" t="n">
        <v>-25000</v>
      </c>
      <c r="L63" s="24" t="n">
        <v>-24638.5706</v>
      </c>
      <c r="M63" s="27" t="n">
        <f aca="false">L63/K63</f>
        <v>0.985542824</v>
      </c>
      <c r="N63" s="41" t="n">
        <v>26.50625021</v>
      </c>
      <c r="O63" s="26" t="n">
        <v>45217.9419</v>
      </c>
      <c r="P63" s="25"/>
    </row>
    <row r="64" customFormat="false" ht="12.75" hidden="false" customHeight="false" outlineLevel="0" collapsed="false">
      <c r="A64" s="18" t="s">
        <v>21</v>
      </c>
      <c r="B64" s="19" t="n">
        <v>37176</v>
      </c>
      <c r="C64" s="18" t="s">
        <v>57</v>
      </c>
      <c r="D64" s="20" t="s">
        <v>23</v>
      </c>
      <c r="E64" s="18" t="s">
        <v>56</v>
      </c>
      <c r="F64" s="20" t="s">
        <v>25</v>
      </c>
      <c r="G64" s="20" t="n">
        <v>0</v>
      </c>
      <c r="H64" s="21"/>
      <c r="I64" s="22" t="n">
        <v>37500</v>
      </c>
      <c r="J64" s="23"/>
      <c r="K64" s="24" t="n">
        <v>-25000</v>
      </c>
      <c r="L64" s="24" t="n">
        <v>-24591.3115</v>
      </c>
      <c r="M64" s="27" t="n">
        <f aca="false">L64/K64</f>
        <v>0.98365246</v>
      </c>
      <c r="N64" s="41" t="n">
        <v>26.50625021</v>
      </c>
      <c r="O64" s="26" t="n">
        <v>45131.2095</v>
      </c>
      <c r="P64" s="25"/>
    </row>
    <row r="65" customFormat="false" ht="12.75" hidden="false" customHeight="false" outlineLevel="0" collapsed="false">
      <c r="A65" s="18" t="s">
        <v>21</v>
      </c>
      <c r="B65" s="19" t="n">
        <v>37176</v>
      </c>
      <c r="C65" s="18" t="s">
        <v>57</v>
      </c>
      <c r="D65" s="20" t="s">
        <v>23</v>
      </c>
      <c r="E65" s="18" t="s">
        <v>56</v>
      </c>
      <c r="F65" s="20" t="s">
        <v>25</v>
      </c>
      <c r="G65" s="20" t="n">
        <v>0</v>
      </c>
      <c r="H65" s="21"/>
      <c r="I65" s="22" t="n">
        <v>37530</v>
      </c>
      <c r="J65" s="23"/>
      <c r="K65" s="24" t="n">
        <v>-25000</v>
      </c>
      <c r="L65" s="24" t="n">
        <v>-24543.0145</v>
      </c>
      <c r="M65" s="27" t="n">
        <f aca="false">L65/K65</f>
        <v>0.98172058</v>
      </c>
      <c r="N65" s="41" t="n">
        <v>26.50625021</v>
      </c>
      <c r="O65" s="26" t="n">
        <v>62271.7686</v>
      </c>
      <c r="P65" s="25"/>
    </row>
    <row r="66" customFormat="false" ht="12.75" hidden="false" customHeight="false" outlineLevel="0" collapsed="false">
      <c r="A66" s="18" t="s">
        <v>21</v>
      </c>
      <c r="B66" s="19" t="n">
        <v>37176</v>
      </c>
      <c r="C66" s="18" t="s">
        <v>57</v>
      </c>
      <c r="D66" s="20" t="s">
        <v>23</v>
      </c>
      <c r="E66" s="18" t="s">
        <v>56</v>
      </c>
      <c r="F66" s="20" t="s">
        <v>25</v>
      </c>
      <c r="G66" s="20" t="n">
        <v>0</v>
      </c>
      <c r="H66" s="21"/>
      <c r="I66" s="22" t="n">
        <v>37561</v>
      </c>
      <c r="J66" s="23"/>
      <c r="K66" s="24" t="n">
        <v>-25000</v>
      </c>
      <c r="L66" s="24" t="n">
        <v>-24489.2801</v>
      </c>
      <c r="M66" s="27" t="n">
        <f aca="false">L66/K66</f>
        <v>0.979571204</v>
      </c>
      <c r="N66" s="41" t="n">
        <v>26.50625021</v>
      </c>
      <c r="O66" s="26" t="n">
        <v>68086.3262</v>
      </c>
      <c r="P66" s="25"/>
    </row>
    <row r="67" customFormat="false" ht="12.75" hidden="false" customHeight="false" outlineLevel="0" collapsed="false">
      <c r="A67" s="18" t="s">
        <v>21</v>
      </c>
      <c r="B67" s="19" t="n">
        <v>37176</v>
      </c>
      <c r="C67" s="18" t="s">
        <v>57</v>
      </c>
      <c r="D67" s="20" t="s">
        <v>23</v>
      </c>
      <c r="E67" s="18" t="s">
        <v>56</v>
      </c>
      <c r="F67" s="20" t="s">
        <v>25</v>
      </c>
      <c r="G67" s="20" t="n">
        <v>0</v>
      </c>
      <c r="H67" s="21"/>
      <c r="I67" s="22" t="n">
        <v>37591</v>
      </c>
      <c r="J67" s="23"/>
      <c r="K67" s="24" t="n">
        <v>-25000</v>
      </c>
      <c r="L67" s="24" t="n">
        <v>-24435.6771</v>
      </c>
      <c r="M67" s="27" t="n">
        <f aca="false">L67/K67</f>
        <v>0.977427084</v>
      </c>
      <c r="N67" s="41" t="n">
        <v>26.50625021</v>
      </c>
      <c r="O67" s="26" t="n">
        <v>67521.8898</v>
      </c>
      <c r="P67" s="25"/>
    </row>
    <row r="68" customFormat="false" ht="12.75" hidden="false" customHeight="false" outlineLevel="0" collapsed="false">
      <c r="A68" s="18"/>
      <c r="B68" s="19"/>
      <c r="C68" s="18"/>
      <c r="D68" s="20"/>
      <c r="E68" s="18"/>
      <c r="F68" s="20"/>
      <c r="G68" s="20"/>
      <c r="H68" s="21"/>
      <c r="I68" s="22"/>
      <c r="J68" s="23"/>
      <c r="K68" s="28" t="n">
        <f aca="false">SUM(K44:K67)</f>
        <v>-600000</v>
      </c>
      <c r="L68" s="28" t="n">
        <f aca="false">SUM(L56:L67)</f>
        <v>-296347.7777</v>
      </c>
      <c r="M68" s="28"/>
      <c r="N68" s="2"/>
      <c r="O68" s="3" t="n">
        <f aca="false">SUM(O44:O67)</f>
        <v>820380.5061</v>
      </c>
      <c r="P68" s="25"/>
    </row>
    <row r="69" customFormat="false" ht="12.75" hidden="false" customHeight="false" outlineLevel="0" collapsed="false">
      <c r="A69" s="18" t="s">
        <v>21</v>
      </c>
      <c r="B69" s="19" t="n">
        <v>37207</v>
      </c>
      <c r="C69" s="18" t="s">
        <v>58</v>
      </c>
      <c r="D69" s="20" t="s">
        <v>23</v>
      </c>
      <c r="E69" s="18" t="s">
        <v>56</v>
      </c>
      <c r="F69" s="20" t="s">
        <v>25</v>
      </c>
      <c r="G69" s="20" t="n">
        <v>0</v>
      </c>
      <c r="H69" s="21"/>
      <c r="I69" s="22" t="n">
        <v>37257</v>
      </c>
      <c r="J69" s="23"/>
      <c r="K69" s="24" t="n">
        <v>50000</v>
      </c>
      <c r="L69" s="24" t="n">
        <v>49856.2372</v>
      </c>
      <c r="M69" s="27" t="n">
        <f aca="false">L69/K69</f>
        <v>0.997124744</v>
      </c>
      <c r="N69" s="41" t="n">
        <v>25.40650048</v>
      </c>
      <c r="O69" s="26" t="n">
        <v>-47787.2273</v>
      </c>
      <c r="P69" s="25"/>
    </row>
    <row r="70" customFormat="false" ht="12.75" hidden="false" customHeight="false" outlineLevel="0" collapsed="false">
      <c r="A70" s="18" t="s">
        <v>21</v>
      </c>
      <c r="B70" s="19" t="n">
        <v>37207</v>
      </c>
      <c r="C70" s="18" t="s">
        <v>58</v>
      </c>
      <c r="D70" s="20" t="s">
        <v>23</v>
      </c>
      <c r="E70" s="18" t="s">
        <v>56</v>
      </c>
      <c r="F70" s="20" t="s">
        <v>25</v>
      </c>
      <c r="G70" s="20" t="n">
        <v>0</v>
      </c>
      <c r="H70" s="21"/>
      <c r="I70" s="22" t="n">
        <v>37288</v>
      </c>
      <c r="J70" s="23"/>
      <c r="K70" s="24" t="n">
        <v>50000</v>
      </c>
      <c r="L70" s="24" t="n">
        <v>49772.0675</v>
      </c>
      <c r="M70" s="27" t="n">
        <f aca="false">L70/K70</f>
        <v>0.99544135</v>
      </c>
      <c r="N70" s="41" t="n">
        <v>25.40650048</v>
      </c>
      <c r="O70" s="26" t="n">
        <v>-47507.4623</v>
      </c>
      <c r="P70" s="25"/>
    </row>
    <row r="71" customFormat="false" ht="12.75" hidden="false" customHeight="false" outlineLevel="0" collapsed="false">
      <c r="A71" s="18" t="s">
        <v>21</v>
      </c>
      <c r="B71" s="19" t="n">
        <v>37207</v>
      </c>
      <c r="C71" s="18" t="s">
        <v>58</v>
      </c>
      <c r="D71" s="20" t="s">
        <v>23</v>
      </c>
      <c r="E71" s="18" t="s">
        <v>56</v>
      </c>
      <c r="F71" s="20" t="s">
        <v>25</v>
      </c>
      <c r="G71" s="20" t="n">
        <v>0</v>
      </c>
      <c r="H71" s="21"/>
      <c r="I71" s="22" t="n">
        <v>37316</v>
      </c>
      <c r="J71" s="23"/>
      <c r="K71" s="24" t="n">
        <v>50000</v>
      </c>
      <c r="L71" s="24" t="n">
        <v>49698.1024</v>
      </c>
      <c r="M71" s="27" t="n">
        <f aca="false">L71/K71</f>
        <v>0.993962048</v>
      </c>
      <c r="N71" s="41" t="n">
        <v>25.40650048</v>
      </c>
      <c r="O71" s="26" t="n">
        <v>-48480.5228</v>
      </c>
      <c r="P71" s="25"/>
    </row>
    <row r="72" customFormat="false" ht="12.75" hidden="false" customHeight="false" outlineLevel="0" collapsed="false">
      <c r="A72" s="18" t="s">
        <v>21</v>
      </c>
      <c r="B72" s="19" t="n">
        <v>37207</v>
      </c>
      <c r="C72" s="18" t="s">
        <v>58</v>
      </c>
      <c r="D72" s="20" t="s">
        <v>23</v>
      </c>
      <c r="E72" s="18" t="s">
        <v>56</v>
      </c>
      <c r="F72" s="20" t="s">
        <v>25</v>
      </c>
      <c r="G72" s="20" t="n">
        <v>0</v>
      </c>
      <c r="H72" s="21"/>
      <c r="I72" s="22" t="n">
        <v>37347</v>
      </c>
      <c r="J72" s="23"/>
      <c r="K72" s="24" t="n">
        <v>50000</v>
      </c>
      <c r="L72" s="24" t="n">
        <v>49615.7527</v>
      </c>
      <c r="M72" s="27" t="n">
        <f aca="false">L72/K72</f>
        <v>0.992315054</v>
      </c>
      <c r="N72" s="41" t="n">
        <v>25.40650048</v>
      </c>
      <c r="O72" s="26" t="n">
        <v>46862.0546</v>
      </c>
      <c r="P72" s="25"/>
    </row>
    <row r="73" customFormat="false" ht="12.75" hidden="false" customHeight="false" outlineLevel="0" collapsed="false">
      <c r="A73" s="18" t="s">
        <v>21</v>
      </c>
      <c r="B73" s="19" t="n">
        <v>37207</v>
      </c>
      <c r="C73" s="18" t="s">
        <v>58</v>
      </c>
      <c r="D73" s="20" t="s">
        <v>23</v>
      </c>
      <c r="E73" s="18" t="s">
        <v>56</v>
      </c>
      <c r="F73" s="20" t="s">
        <v>25</v>
      </c>
      <c r="G73" s="20" t="n">
        <v>0</v>
      </c>
      <c r="H73" s="21"/>
      <c r="I73" s="22" t="n">
        <v>37377</v>
      </c>
      <c r="J73" s="23"/>
      <c r="K73" s="24" t="n">
        <v>50000</v>
      </c>
      <c r="L73" s="24" t="n">
        <v>49535.2249</v>
      </c>
      <c r="M73" s="27" t="n">
        <f aca="false">L73/K73</f>
        <v>0.990704498</v>
      </c>
      <c r="N73" s="41" t="n">
        <v>25.40650048</v>
      </c>
      <c r="O73" s="26" t="n">
        <v>45299.9394</v>
      </c>
      <c r="P73" s="25"/>
    </row>
    <row r="74" customFormat="false" ht="12.75" hidden="false" customHeight="false" outlineLevel="0" collapsed="false">
      <c r="A74" s="18" t="s">
        <v>21</v>
      </c>
      <c r="B74" s="19" t="n">
        <v>37207</v>
      </c>
      <c r="C74" s="18" t="s">
        <v>58</v>
      </c>
      <c r="D74" s="20" t="s">
        <v>23</v>
      </c>
      <c r="E74" s="18" t="s">
        <v>56</v>
      </c>
      <c r="F74" s="20" t="s">
        <v>25</v>
      </c>
      <c r="G74" s="20" t="n">
        <v>0</v>
      </c>
      <c r="H74" s="21"/>
      <c r="I74" s="22" t="n">
        <v>37408</v>
      </c>
      <c r="J74" s="23"/>
      <c r="K74" s="24" t="n">
        <v>50000</v>
      </c>
      <c r="L74" s="24" t="n">
        <v>49452.678</v>
      </c>
      <c r="M74" s="27" t="n">
        <f aca="false">L74/K74</f>
        <v>0.98905356</v>
      </c>
      <c r="N74" s="41" t="n">
        <v>25.40650048</v>
      </c>
      <c r="O74" s="26" t="n">
        <v>43790.3227</v>
      </c>
      <c r="P74" s="25"/>
    </row>
    <row r="75" customFormat="false" ht="12.75" hidden="false" customHeight="false" outlineLevel="0" collapsed="false">
      <c r="A75" s="18" t="s">
        <v>21</v>
      </c>
      <c r="B75" s="19" t="n">
        <v>37207</v>
      </c>
      <c r="C75" s="18" t="s">
        <v>58</v>
      </c>
      <c r="D75" s="20" t="s">
        <v>23</v>
      </c>
      <c r="E75" s="18" t="s">
        <v>56</v>
      </c>
      <c r="F75" s="20" t="s">
        <v>25</v>
      </c>
      <c r="G75" s="20" t="n">
        <v>0</v>
      </c>
      <c r="H75" s="21"/>
      <c r="I75" s="22" t="n">
        <v>37438</v>
      </c>
      <c r="J75" s="23"/>
      <c r="K75" s="24" t="n">
        <v>50000</v>
      </c>
      <c r="L75" s="24" t="n">
        <v>49369.7855</v>
      </c>
      <c r="M75" s="27" t="n">
        <f aca="false">L75/K75</f>
        <v>0.98739571</v>
      </c>
      <c r="N75" s="41" t="n">
        <v>25.40650048</v>
      </c>
      <c r="O75" s="26" t="n">
        <v>-36114.0218</v>
      </c>
      <c r="P75" s="25"/>
    </row>
    <row r="76" customFormat="false" ht="12.75" hidden="false" customHeight="false" outlineLevel="0" collapsed="false">
      <c r="A76" s="18" t="s">
        <v>21</v>
      </c>
      <c r="B76" s="19" t="n">
        <v>37207</v>
      </c>
      <c r="C76" s="18" t="s">
        <v>58</v>
      </c>
      <c r="D76" s="20" t="s">
        <v>23</v>
      </c>
      <c r="E76" s="18" t="s">
        <v>56</v>
      </c>
      <c r="F76" s="20" t="s">
        <v>25</v>
      </c>
      <c r="G76" s="20" t="n">
        <v>0</v>
      </c>
      <c r="H76" s="21"/>
      <c r="I76" s="22" t="n">
        <v>37469</v>
      </c>
      <c r="J76" s="23"/>
      <c r="K76" s="24" t="n">
        <v>50000</v>
      </c>
      <c r="L76" s="24" t="n">
        <v>49277.1413</v>
      </c>
      <c r="M76" s="27" t="n">
        <f aca="false">L76/K76</f>
        <v>0.985542826</v>
      </c>
      <c r="N76" s="41" t="n">
        <v>25.40650048</v>
      </c>
      <c r="O76" s="26" t="n">
        <v>-36243.3611</v>
      </c>
      <c r="P76" s="25"/>
    </row>
    <row r="77" customFormat="false" ht="12.75" hidden="false" customHeight="false" outlineLevel="0" collapsed="false">
      <c r="A77" s="18" t="s">
        <v>21</v>
      </c>
      <c r="B77" s="19" t="n">
        <v>37207</v>
      </c>
      <c r="C77" s="18" t="s">
        <v>58</v>
      </c>
      <c r="D77" s="20" t="s">
        <v>23</v>
      </c>
      <c r="E77" s="18" t="s">
        <v>56</v>
      </c>
      <c r="F77" s="20" t="s">
        <v>25</v>
      </c>
      <c r="G77" s="20" t="n">
        <v>0</v>
      </c>
      <c r="H77" s="21"/>
      <c r="I77" s="22" t="n">
        <v>37500</v>
      </c>
      <c r="J77" s="23"/>
      <c r="K77" s="24" t="n">
        <v>50000</v>
      </c>
      <c r="L77" s="24" t="n">
        <v>49182.6229</v>
      </c>
      <c r="M77" s="27" t="n">
        <f aca="false">L77/K77</f>
        <v>0.983652458</v>
      </c>
      <c r="N77" s="41" t="n">
        <v>25.40650048</v>
      </c>
      <c r="O77" s="26" t="n">
        <v>-36173.8428</v>
      </c>
      <c r="P77" s="25"/>
    </row>
    <row r="78" customFormat="false" ht="12.75" hidden="false" customHeight="false" outlineLevel="0" collapsed="false">
      <c r="A78" s="18" t="s">
        <v>21</v>
      </c>
      <c r="B78" s="19" t="n">
        <v>37207</v>
      </c>
      <c r="C78" s="18" t="s">
        <v>58</v>
      </c>
      <c r="D78" s="20" t="s">
        <v>23</v>
      </c>
      <c r="E78" s="18" t="s">
        <v>56</v>
      </c>
      <c r="F78" s="20" t="s">
        <v>25</v>
      </c>
      <c r="G78" s="20" t="n">
        <v>0</v>
      </c>
      <c r="H78" s="21"/>
      <c r="I78" s="22" t="n">
        <v>37530</v>
      </c>
      <c r="J78" s="23"/>
      <c r="K78" s="24" t="n">
        <v>50000</v>
      </c>
      <c r="L78" s="24" t="n">
        <v>49086.0289</v>
      </c>
      <c r="M78" s="27" t="n">
        <f aca="false">L78/K78</f>
        <v>0.981720578</v>
      </c>
      <c r="N78" s="41" t="n">
        <v>25.40650048</v>
      </c>
      <c r="O78" s="26" t="n">
        <v>-70561.1902</v>
      </c>
      <c r="P78" s="25"/>
    </row>
    <row r="79" customFormat="false" ht="12.75" hidden="false" customHeight="false" outlineLevel="0" collapsed="false">
      <c r="A79" s="18" t="s">
        <v>21</v>
      </c>
      <c r="B79" s="19" t="n">
        <v>37207</v>
      </c>
      <c r="C79" s="18" t="s">
        <v>58</v>
      </c>
      <c r="D79" s="20" t="s">
        <v>23</v>
      </c>
      <c r="E79" s="18" t="s">
        <v>56</v>
      </c>
      <c r="F79" s="20" t="s">
        <v>25</v>
      </c>
      <c r="G79" s="20" t="n">
        <v>0</v>
      </c>
      <c r="H79" s="21"/>
      <c r="I79" s="22" t="n">
        <v>37561</v>
      </c>
      <c r="J79" s="23"/>
      <c r="K79" s="24" t="n">
        <v>50000</v>
      </c>
      <c r="L79" s="24" t="n">
        <v>48978.5602</v>
      </c>
      <c r="M79" s="27" t="n">
        <f aca="false">L79/K79</f>
        <v>0.979571204</v>
      </c>
      <c r="N79" s="41" t="n">
        <v>25.40650048</v>
      </c>
      <c r="O79" s="26" t="n">
        <v>-82308.494</v>
      </c>
      <c r="P79" s="25"/>
    </row>
    <row r="80" customFormat="false" ht="12.75" hidden="false" customHeight="false" outlineLevel="0" collapsed="false">
      <c r="A80" s="18" t="s">
        <v>21</v>
      </c>
      <c r="B80" s="19" t="n">
        <v>37207</v>
      </c>
      <c r="C80" s="18" t="s">
        <v>58</v>
      </c>
      <c r="D80" s="20" t="s">
        <v>23</v>
      </c>
      <c r="E80" s="18" t="s">
        <v>56</v>
      </c>
      <c r="F80" s="20" t="s">
        <v>25</v>
      </c>
      <c r="G80" s="20" t="n">
        <v>0</v>
      </c>
      <c r="H80" s="21"/>
      <c r="I80" s="22" t="n">
        <v>37591</v>
      </c>
      <c r="J80" s="23"/>
      <c r="K80" s="24" t="n">
        <v>50000</v>
      </c>
      <c r="L80" s="24" t="n">
        <v>48871.3542</v>
      </c>
      <c r="M80" s="27" t="n">
        <f aca="false">L80/K80</f>
        <v>0.977427084</v>
      </c>
      <c r="N80" s="41" t="n">
        <v>25.40650048</v>
      </c>
      <c r="O80" s="26" t="n">
        <v>-81297.5211</v>
      </c>
      <c r="P80" s="25"/>
    </row>
    <row r="81" customFormat="false" ht="12.75" hidden="false" customHeight="false" outlineLevel="0" collapsed="false">
      <c r="A81" s="18"/>
      <c r="B81" s="19"/>
      <c r="C81" s="18"/>
      <c r="D81" s="20"/>
      <c r="E81" s="18"/>
      <c r="F81" s="20"/>
      <c r="G81" s="20"/>
      <c r="H81" s="21"/>
      <c r="I81" s="22"/>
      <c r="J81" s="23"/>
      <c r="K81" s="28" t="n">
        <f aca="false">SUM(K69:K80)</f>
        <v>600000</v>
      </c>
      <c r="L81" s="28" t="n">
        <f aca="false">SUM(L69:L80)</f>
        <v>592695.5557</v>
      </c>
      <c r="M81" s="28"/>
      <c r="N81" s="2"/>
      <c r="O81" s="3" t="n">
        <f aca="false">SUM(O69:O80)</f>
        <v>-350521.3267</v>
      </c>
      <c r="P81" s="25"/>
    </row>
    <row r="82" customFormat="false" ht="12.75" hidden="false" customHeight="false" outlineLevel="0" collapsed="false">
      <c r="A82" s="29" t="s">
        <v>59</v>
      </c>
      <c r="B82" s="30"/>
      <c r="C82" s="31"/>
      <c r="D82" s="32"/>
      <c r="E82" s="31"/>
      <c r="F82" s="32"/>
      <c r="G82" s="32"/>
      <c r="H82" s="32"/>
      <c r="I82" s="30"/>
      <c r="J82" s="33"/>
      <c r="K82" s="34" t="n">
        <f aca="false">K81+K68</f>
        <v>0</v>
      </c>
      <c r="L82" s="34"/>
      <c r="M82" s="35"/>
      <c r="N82" s="29"/>
      <c r="O82" s="36" t="n">
        <f aca="false">O68+O81</f>
        <v>469859.1794</v>
      </c>
      <c r="P82" s="25"/>
    </row>
    <row r="84" customFormat="false" ht="12.75" hidden="false" customHeight="false" outlineLevel="0" collapsed="false">
      <c r="A84" s="29" t="s">
        <v>60</v>
      </c>
      <c r="B84" s="30"/>
      <c r="C84" s="31"/>
      <c r="D84" s="32"/>
      <c r="E84" s="31"/>
      <c r="F84" s="32"/>
      <c r="G84" s="32"/>
      <c r="H84" s="32"/>
      <c r="I84" s="30"/>
      <c r="J84" s="33"/>
      <c r="K84" s="34"/>
      <c r="L84" s="34"/>
      <c r="M84" s="35"/>
      <c r="N84" s="29"/>
      <c r="O84" s="36" t="n">
        <f aca="false">O82+O41</f>
        <v>-161806.1092</v>
      </c>
      <c r="P84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4" min="4" style="0" width="5.85"/>
    <col collapsed="false" customWidth="true" hidden="false" outlineLevel="0" max="5" min="5" style="0" width="19.14"/>
    <col collapsed="false" customWidth="true" hidden="false" outlineLevel="0" max="6" min="6" style="0" width="10.28"/>
    <col collapsed="false" customWidth="true" hidden="false" outlineLevel="0" max="7" min="7" style="0" width="10.85"/>
    <col collapsed="false" customWidth="true" hidden="false" outlineLevel="0" max="8" min="8" style="0" width="10.41"/>
    <col collapsed="false" customWidth="true" hidden="false" outlineLevel="0" max="9" min="9" style="0" width="9.99"/>
    <col collapsed="false" customWidth="true" hidden="false" outlineLevel="0" max="10" min="10" style="0" width="6.7"/>
    <col collapsed="false" customWidth="true" hidden="false" outlineLevel="0" max="11" min="11" style="0" width="10.56"/>
    <col collapsed="false" customWidth="true" hidden="false" outlineLevel="0" max="12" min="12" style="0" width="9.56"/>
    <col collapsed="false" customWidth="true" hidden="false" outlineLevel="0" max="13" min="13" style="0" width="5.85"/>
    <col collapsed="false" customWidth="true" hidden="false" outlineLevel="0" max="14" min="14" style="0" width="13.28"/>
  </cols>
  <sheetData>
    <row r="1" customFormat="false" ht="12.75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6"/>
      <c r="J1" s="7"/>
      <c r="K1" s="8"/>
      <c r="L1" s="8"/>
      <c r="M1" s="9"/>
      <c r="N1" s="10"/>
    </row>
    <row r="2" customFormat="false" ht="13.5" hidden="false" customHeight="false" outlineLevel="0" collapsed="false">
      <c r="A2" s="11" t="s">
        <v>7</v>
      </c>
      <c r="B2" s="12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 t="s">
        <v>15</v>
      </c>
      <c r="J2" s="14" t="s">
        <v>16</v>
      </c>
      <c r="K2" s="15" t="s">
        <v>17</v>
      </c>
      <c r="L2" s="15" t="s">
        <v>18</v>
      </c>
      <c r="M2" s="16" t="s">
        <v>19</v>
      </c>
      <c r="N2" s="17" t="s">
        <v>20</v>
      </c>
    </row>
    <row r="3" customFormat="false" ht="12.75" hidden="false" customHeight="false" outlineLevel="0" collapsed="false">
      <c r="A3" s="18" t="s">
        <v>21</v>
      </c>
      <c r="B3" s="19" t="n">
        <v>36927</v>
      </c>
      <c r="C3" s="18" t="s">
        <v>61</v>
      </c>
      <c r="D3" s="20" t="s">
        <v>23</v>
      </c>
      <c r="E3" s="18" t="s">
        <v>62</v>
      </c>
      <c r="F3" s="20" t="s">
        <v>25</v>
      </c>
      <c r="G3" s="20" t="n">
        <v>0</v>
      </c>
      <c r="H3" s="21"/>
      <c r="I3" s="22" t="n">
        <v>37347</v>
      </c>
      <c r="J3" s="23"/>
      <c r="K3" s="24" t="n">
        <v>150000</v>
      </c>
      <c r="L3" s="24" t="n">
        <v>148847.258</v>
      </c>
      <c r="M3" s="25" t="n">
        <v>-0.48</v>
      </c>
      <c r="N3" s="26" t="n">
        <v>-18605.9072</v>
      </c>
    </row>
    <row r="4" customFormat="false" ht="12.75" hidden="false" customHeight="false" outlineLevel="0" collapsed="false">
      <c r="A4" s="18" t="s">
        <v>21</v>
      </c>
      <c r="B4" s="19" t="n">
        <v>36927</v>
      </c>
      <c r="C4" s="18" t="s">
        <v>61</v>
      </c>
      <c r="D4" s="20" t="s">
        <v>23</v>
      </c>
      <c r="E4" s="18" t="s">
        <v>62</v>
      </c>
      <c r="F4" s="20" t="s">
        <v>25</v>
      </c>
      <c r="G4" s="20" t="n">
        <v>0</v>
      </c>
      <c r="H4" s="21"/>
      <c r="I4" s="22" t="n">
        <v>37377</v>
      </c>
      <c r="J4" s="23"/>
      <c r="K4" s="24" t="n">
        <v>155000</v>
      </c>
      <c r="L4" s="24" t="n">
        <v>153559.1971</v>
      </c>
      <c r="M4" s="25" t="n">
        <v>-0.48</v>
      </c>
      <c r="N4" s="26" t="n">
        <v>-19194.8996</v>
      </c>
    </row>
    <row r="5" customFormat="false" ht="12.75" hidden="false" customHeight="false" outlineLevel="0" collapsed="false">
      <c r="A5" s="18" t="s">
        <v>21</v>
      </c>
      <c r="B5" s="19" t="n">
        <v>36927</v>
      </c>
      <c r="C5" s="18" t="s">
        <v>61</v>
      </c>
      <c r="D5" s="20" t="s">
        <v>23</v>
      </c>
      <c r="E5" s="18" t="s">
        <v>62</v>
      </c>
      <c r="F5" s="20" t="s">
        <v>25</v>
      </c>
      <c r="G5" s="20" t="n">
        <v>0</v>
      </c>
      <c r="H5" s="21"/>
      <c r="I5" s="22" t="n">
        <v>37408</v>
      </c>
      <c r="J5" s="23"/>
      <c r="K5" s="24" t="n">
        <v>150000</v>
      </c>
      <c r="L5" s="24" t="n">
        <v>148358.0341</v>
      </c>
      <c r="M5" s="25" t="n">
        <v>-0.48</v>
      </c>
      <c r="N5" s="26" t="n">
        <v>-18544.7543</v>
      </c>
    </row>
    <row r="6" customFormat="false" ht="12.75" hidden="false" customHeight="false" outlineLevel="0" collapsed="false">
      <c r="A6" s="18" t="s">
        <v>21</v>
      </c>
      <c r="B6" s="19" t="n">
        <v>36927</v>
      </c>
      <c r="C6" s="18" t="s">
        <v>61</v>
      </c>
      <c r="D6" s="20" t="s">
        <v>23</v>
      </c>
      <c r="E6" s="18" t="s">
        <v>62</v>
      </c>
      <c r="F6" s="20" t="s">
        <v>25</v>
      </c>
      <c r="G6" s="20" t="n">
        <v>0</v>
      </c>
      <c r="H6" s="21"/>
      <c r="I6" s="22" t="n">
        <v>37438</v>
      </c>
      <c r="J6" s="23"/>
      <c r="K6" s="24" t="n">
        <v>155000</v>
      </c>
      <c r="L6" s="24" t="n">
        <v>153046.3349</v>
      </c>
      <c r="M6" s="25" t="n">
        <v>-0.48</v>
      </c>
      <c r="N6" s="26" t="n">
        <v>-19130.7919</v>
      </c>
    </row>
    <row r="7" customFormat="false" ht="12.75" hidden="false" customHeight="false" outlineLevel="0" collapsed="false">
      <c r="A7" s="18" t="s">
        <v>21</v>
      </c>
      <c r="B7" s="19" t="n">
        <v>36927</v>
      </c>
      <c r="C7" s="18" t="s">
        <v>61</v>
      </c>
      <c r="D7" s="20" t="s">
        <v>23</v>
      </c>
      <c r="E7" s="18" t="s">
        <v>62</v>
      </c>
      <c r="F7" s="20" t="s">
        <v>25</v>
      </c>
      <c r="G7" s="20" t="n">
        <v>0</v>
      </c>
      <c r="H7" s="21"/>
      <c r="I7" s="22" t="n">
        <v>37469</v>
      </c>
      <c r="J7" s="23"/>
      <c r="K7" s="24" t="n">
        <v>155000</v>
      </c>
      <c r="L7" s="24" t="n">
        <v>152759.138</v>
      </c>
      <c r="M7" s="25" t="n">
        <v>-0.48</v>
      </c>
      <c r="N7" s="26" t="n">
        <v>-19094.8922</v>
      </c>
    </row>
    <row r="8" customFormat="false" ht="12.75" hidden="false" customHeight="false" outlineLevel="0" collapsed="false">
      <c r="A8" s="18" t="s">
        <v>21</v>
      </c>
      <c r="B8" s="19" t="n">
        <v>36927</v>
      </c>
      <c r="C8" s="18" t="s">
        <v>61</v>
      </c>
      <c r="D8" s="20" t="s">
        <v>23</v>
      </c>
      <c r="E8" s="18" t="s">
        <v>62</v>
      </c>
      <c r="F8" s="20" t="s">
        <v>25</v>
      </c>
      <c r="G8" s="20" t="n">
        <v>0</v>
      </c>
      <c r="H8" s="21"/>
      <c r="I8" s="22" t="n">
        <v>37500</v>
      </c>
      <c r="J8" s="23"/>
      <c r="K8" s="24" t="n">
        <v>150000</v>
      </c>
      <c r="L8" s="24" t="n">
        <v>147547.8688</v>
      </c>
      <c r="M8" s="25" t="n">
        <v>-0.48</v>
      </c>
      <c r="N8" s="26" t="n">
        <v>-18443.4836</v>
      </c>
    </row>
    <row r="9" customFormat="false" ht="12.75" hidden="false" customHeight="false" outlineLevel="0" collapsed="false">
      <c r="A9" s="18" t="s">
        <v>21</v>
      </c>
      <c r="B9" s="19" t="n">
        <v>36927</v>
      </c>
      <c r="C9" s="18" t="s">
        <v>61</v>
      </c>
      <c r="D9" s="20" t="s">
        <v>23</v>
      </c>
      <c r="E9" s="18" t="s">
        <v>62</v>
      </c>
      <c r="F9" s="20" t="s">
        <v>25</v>
      </c>
      <c r="G9" s="20" t="n">
        <v>0</v>
      </c>
      <c r="H9" s="21"/>
      <c r="I9" s="22" t="n">
        <v>37530</v>
      </c>
      <c r="J9" s="23"/>
      <c r="K9" s="24" t="n">
        <v>155000</v>
      </c>
      <c r="L9" s="24" t="n">
        <v>152166.6897</v>
      </c>
      <c r="M9" s="25" t="n">
        <v>-0.48</v>
      </c>
      <c r="N9" s="26" t="n">
        <v>-19020.8362</v>
      </c>
    </row>
    <row r="10" customFormat="false" ht="12.75" hidden="false" customHeight="false" outlineLevel="0" collapsed="false">
      <c r="A10" s="18"/>
      <c r="B10" s="19"/>
      <c r="C10" s="18"/>
      <c r="D10" s="20"/>
      <c r="E10" s="18"/>
      <c r="F10" s="20"/>
      <c r="G10" s="20"/>
      <c r="H10" s="21"/>
      <c r="I10" s="22"/>
      <c r="J10" s="23"/>
      <c r="K10" s="28" t="n">
        <f aca="false">SUM(K3:K9)</f>
        <v>1070000</v>
      </c>
      <c r="L10" s="28" t="n">
        <f aca="false">SUM(L3:L9)</f>
        <v>1056284.5206</v>
      </c>
      <c r="M10" s="25"/>
      <c r="N10" s="3" t="n">
        <f aca="false">SUM(N3:N9)</f>
        <v>-132035.565</v>
      </c>
    </row>
    <row r="11" customFormat="false" ht="12.75" hidden="false" customHeight="false" outlineLevel="0" collapsed="false">
      <c r="A11" s="18" t="s">
        <v>21</v>
      </c>
      <c r="B11" s="19" t="n">
        <v>36999</v>
      </c>
      <c r="C11" s="18" t="s">
        <v>63</v>
      </c>
      <c r="D11" s="20" t="s">
        <v>23</v>
      </c>
      <c r="E11" s="18" t="s">
        <v>62</v>
      </c>
      <c r="F11" s="20" t="s">
        <v>25</v>
      </c>
      <c r="G11" s="20" t="n">
        <v>0</v>
      </c>
      <c r="H11" s="21"/>
      <c r="I11" s="22" t="n">
        <v>37347</v>
      </c>
      <c r="J11" s="23"/>
      <c r="K11" s="24" t="n">
        <v>-150000</v>
      </c>
      <c r="L11" s="24" t="n">
        <v>-148847.258</v>
      </c>
      <c r="M11" s="25" t="n">
        <v>-0.6</v>
      </c>
      <c r="N11" s="26" t="n">
        <v>744.2363</v>
      </c>
    </row>
    <row r="12" customFormat="false" ht="12.75" hidden="false" customHeight="false" outlineLevel="0" collapsed="false">
      <c r="A12" s="18" t="s">
        <v>21</v>
      </c>
      <c r="B12" s="19" t="n">
        <v>36999</v>
      </c>
      <c r="C12" s="18" t="s">
        <v>63</v>
      </c>
      <c r="D12" s="20" t="s">
        <v>23</v>
      </c>
      <c r="E12" s="18" t="s">
        <v>62</v>
      </c>
      <c r="F12" s="20" t="s">
        <v>25</v>
      </c>
      <c r="G12" s="20" t="n">
        <v>0</v>
      </c>
      <c r="H12" s="21"/>
      <c r="I12" s="22" t="n">
        <v>37377</v>
      </c>
      <c r="J12" s="23"/>
      <c r="K12" s="24" t="n">
        <v>-155000</v>
      </c>
      <c r="L12" s="24" t="n">
        <v>-153559.1971</v>
      </c>
      <c r="M12" s="25" t="n">
        <v>-0.6</v>
      </c>
      <c r="N12" s="26" t="n">
        <v>767.796</v>
      </c>
    </row>
    <row r="13" customFormat="false" ht="12.75" hidden="false" customHeight="false" outlineLevel="0" collapsed="false">
      <c r="A13" s="18" t="s">
        <v>21</v>
      </c>
      <c r="B13" s="19" t="n">
        <v>36999</v>
      </c>
      <c r="C13" s="18" t="s">
        <v>63</v>
      </c>
      <c r="D13" s="20" t="s">
        <v>23</v>
      </c>
      <c r="E13" s="18" t="s">
        <v>62</v>
      </c>
      <c r="F13" s="20" t="s">
        <v>25</v>
      </c>
      <c r="G13" s="20" t="n">
        <v>0</v>
      </c>
      <c r="H13" s="21"/>
      <c r="I13" s="22" t="n">
        <v>37408</v>
      </c>
      <c r="J13" s="23"/>
      <c r="K13" s="24" t="n">
        <v>-150000</v>
      </c>
      <c r="L13" s="24" t="n">
        <v>-148358.0341</v>
      </c>
      <c r="M13" s="25" t="n">
        <v>-0.6</v>
      </c>
      <c r="N13" s="26" t="n">
        <v>741.7902</v>
      </c>
    </row>
    <row r="14" customFormat="false" ht="12.75" hidden="false" customHeight="false" outlineLevel="0" collapsed="false">
      <c r="A14" s="18" t="s">
        <v>21</v>
      </c>
      <c r="B14" s="19" t="n">
        <v>36999</v>
      </c>
      <c r="C14" s="18" t="s">
        <v>63</v>
      </c>
      <c r="D14" s="20" t="s">
        <v>23</v>
      </c>
      <c r="E14" s="18" t="s">
        <v>62</v>
      </c>
      <c r="F14" s="20" t="s">
        <v>25</v>
      </c>
      <c r="G14" s="20" t="n">
        <v>0</v>
      </c>
      <c r="H14" s="21"/>
      <c r="I14" s="22" t="n">
        <v>37438</v>
      </c>
      <c r="J14" s="23"/>
      <c r="K14" s="24" t="n">
        <v>-155000</v>
      </c>
      <c r="L14" s="24" t="n">
        <v>-153046.3349</v>
      </c>
      <c r="M14" s="25" t="n">
        <v>-0.6</v>
      </c>
      <c r="N14" s="26" t="n">
        <v>765.2317</v>
      </c>
    </row>
    <row r="15" customFormat="false" ht="12.75" hidden="false" customHeight="false" outlineLevel="0" collapsed="false">
      <c r="A15" s="18" t="s">
        <v>21</v>
      </c>
      <c r="B15" s="19" t="n">
        <v>36999</v>
      </c>
      <c r="C15" s="18" t="s">
        <v>63</v>
      </c>
      <c r="D15" s="20" t="s">
        <v>23</v>
      </c>
      <c r="E15" s="18" t="s">
        <v>62</v>
      </c>
      <c r="F15" s="20" t="s">
        <v>25</v>
      </c>
      <c r="G15" s="20" t="n">
        <v>0</v>
      </c>
      <c r="H15" s="21"/>
      <c r="I15" s="22" t="n">
        <v>37469</v>
      </c>
      <c r="J15" s="23"/>
      <c r="K15" s="24" t="n">
        <v>-155000</v>
      </c>
      <c r="L15" s="24" t="n">
        <v>-152759.138</v>
      </c>
      <c r="M15" s="25" t="n">
        <v>-0.6</v>
      </c>
      <c r="N15" s="26" t="n">
        <v>763.7957</v>
      </c>
    </row>
    <row r="16" customFormat="false" ht="12.75" hidden="false" customHeight="false" outlineLevel="0" collapsed="false">
      <c r="A16" s="18" t="s">
        <v>21</v>
      </c>
      <c r="B16" s="19" t="n">
        <v>36999</v>
      </c>
      <c r="C16" s="18" t="s">
        <v>63</v>
      </c>
      <c r="D16" s="20" t="s">
        <v>23</v>
      </c>
      <c r="E16" s="18" t="s">
        <v>62</v>
      </c>
      <c r="F16" s="20" t="s">
        <v>25</v>
      </c>
      <c r="G16" s="20" t="n">
        <v>0</v>
      </c>
      <c r="H16" s="21"/>
      <c r="I16" s="22" t="n">
        <v>37500</v>
      </c>
      <c r="J16" s="23"/>
      <c r="K16" s="24" t="n">
        <v>-150000</v>
      </c>
      <c r="L16" s="24" t="n">
        <v>-147547.8688</v>
      </c>
      <c r="M16" s="25" t="n">
        <v>-0.6</v>
      </c>
      <c r="N16" s="26" t="n">
        <v>737.7393</v>
      </c>
    </row>
    <row r="17" customFormat="false" ht="12.75" hidden="false" customHeight="false" outlineLevel="0" collapsed="false">
      <c r="A17" s="18" t="s">
        <v>21</v>
      </c>
      <c r="B17" s="19" t="n">
        <v>36999</v>
      </c>
      <c r="C17" s="18" t="s">
        <v>63</v>
      </c>
      <c r="D17" s="20" t="s">
        <v>23</v>
      </c>
      <c r="E17" s="18" t="s">
        <v>62</v>
      </c>
      <c r="F17" s="20" t="s">
        <v>25</v>
      </c>
      <c r="G17" s="20" t="n">
        <v>0</v>
      </c>
      <c r="H17" s="21"/>
      <c r="I17" s="22" t="n">
        <v>37530</v>
      </c>
      <c r="J17" s="23"/>
      <c r="K17" s="24" t="n">
        <v>-155000</v>
      </c>
      <c r="L17" s="24" t="n">
        <v>-152166.6897</v>
      </c>
      <c r="M17" s="25" t="n">
        <v>-0.6</v>
      </c>
      <c r="N17" s="26" t="n">
        <v>760.8334</v>
      </c>
    </row>
    <row r="18" customFormat="false" ht="12.75" hidden="false" customHeight="false" outlineLevel="0" collapsed="false">
      <c r="A18" s="18"/>
      <c r="B18" s="19"/>
      <c r="C18" s="18"/>
      <c r="D18" s="20"/>
      <c r="E18" s="18"/>
      <c r="F18" s="20"/>
      <c r="G18" s="20"/>
      <c r="H18" s="21"/>
      <c r="I18" s="22"/>
      <c r="J18" s="23"/>
      <c r="K18" s="28" t="n">
        <f aca="false">SUM(K11:K17)</f>
        <v>-1070000</v>
      </c>
      <c r="L18" s="28" t="n">
        <f aca="false">SUM(L11:L17)</f>
        <v>-1056284.5206</v>
      </c>
      <c r="M18" s="25"/>
      <c r="N18" s="28" t="n">
        <f aca="false">SUM(N11:N17)</f>
        <v>5281.4226</v>
      </c>
    </row>
    <row r="20" customFormat="false" ht="12.75" hidden="false" customHeight="false" outlineLevel="0" collapsed="false">
      <c r="A20" s="29" t="s">
        <v>64</v>
      </c>
      <c r="B20" s="42"/>
      <c r="C20" s="42"/>
      <c r="D20" s="42"/>
      <c r="E20" s="42"/>
      <c r="F20" s="42"/>
      <c r="G20" s="42"/>
      <c r="H20" s="42"/>
      <c r="I20" s="42"/>
      <c r="J20" s="42"/>
      <c r="K20" s="43" t="n">
        <f aca="false">K10+K18</f>
        <v>0</v>
      </c>
      <c r="L20" s="43" t="n">
        <f aca="false">L10+L18</f>
        <v>0</v>
      </c>
      <c r="M20" s="42"/>
      <c r="N20" s="36" t="n">
        <f aca="false">N10+N18</f>
        <v>-126754.1424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P64" activeCellId="0" sqref="P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9.85"/>
    <col collapsed="false" customWidth="true" hidden="false" outlineLevel="0" max="3" min="3" style="0" width="11.28"/>
    <col collapsed="false" customWidth="true" hidden="false" outlineLevel="0" max="4" min="4" style="0" width="5.85"/>
    <col collapsed="false" customWidth="true" hidden="false" outlineLevel="0" max="5" min="5" style="0" width="18.28"/>
    <col collapsed="false" customWidth="true" hidden="false" outlineLevel="0" max="6" min="6" style="0" width="10.28"/>
    <col collapsed="false" customWidth="true" hidden="false" outlineLevel="0" max="7" min="7" style="0" width="10.85"/>
    <col collapsed="false" customWidth="true" hidden="false" outlineLevel="0" max="8" min="8" style="0" width="10.41"/>
    <col collapsed="false" customWidth="true" hidden="false" outlineLevel="0" max="9" min="9" style="0" width="9.7"/>
    <col collapsed="false" customWidth="true" hidden="false" outlineLevel="0" max="10" min="10" style="0" width="6.7"/>
    <col collapsed="false" customWidth="true" hidden="false" outlineLevel="0" max="11" min="11" style="0" width="12.28"/>
    <col collapsed="false" customWidth="true" hidden="false" outlineLevel="0" max="13" min="12" style="0" width="13.7"/>
    <col collapsed="false" customWidth="true" hidden="false" outlineLevel="0" max="14" min="14" style="0" width="6.85"/>
    <col collapsed="false" customWidth="true" hidden="false" outlineLevel="0" max="15" min="15" style="0" width="14.7"/>
  </cols>
  <sheetData>
    <row r="1" customFormat="false" ht="12.75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6"/>
      <c r="J1" s="7"/>
      <c r="K1" s="8"/>
      <c r="L1" s="8"/>
      <c r="M1" s="8"/>
      <c r="N1" s="9"/>
      <c r="O1" s="10"/>
    </row>
    <row r="2" customFormat="false" ht="13.5" hidden="false" customHeight="false" outlineLevel="0" collapsed="false">
      <c r="A2" s="11" t="s">
        <v>7</v>
      </c>
      <c r="B2" s="12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 t="s">
        <v>15</v>
      </c>
      <c r="J2" s="14" t="s">
        <v>16</v>
      </c>
      <c r="K2" s="15" t="s">
        <v>17</v>
      </c>
      <c r="L2" s="15" t="s">
        <v>18</v>
      </c>
      <c r="M2" s="15" t="s">
        <v>38</v>
      </c>
      <c r="N2" s="16" t="s">
        <v>19</v>
      </c>
      <c r="O2" s="17" t="s">
        <v>20</v>
      </c>
    </row>
    <row r="3" customFormat="false" ht="12.75" hidden="false" customHeight="false" outlineLevel="0" collapsed="false">
      <c r="A3" s="18" t="s">
        <v>21</v>
      </c>
      <c r="B3" s="19" t="n">
        <v>37095</v>
      </c>
      <c r="C3" s="18" t="s">
        <v>65</v>
      </c>
      <c r="D3" s="20" t="s">
        <v>23</v>
      </c>
      <c r="E3" s="18" t="s">
        <v>27</v>
      </c>
      <c r="F3" s="20" t="s">
        <v>25</v>
      </c>
      <c r="G3" s="20" t="n">
        <v>0</v>
      </c>
      <c r="H3" s="21"/>
      <c r="I3" s="22" t="n">
        <v>37226</v>
      </c>
      <c r="J3" s="23"/>
      <c r="K3" s="24" t="n">
        <v>310000</v>
      </c>
      <c r="L3" s="24" t="n">
        <v>309659.6806</v>
      </c>
      <c r="M3" s="27" t="n">
        <f aca="false">L3/K3</f>
        <v>0.998902195483871</v>
      </c>
      <c r="N3" s="25" t="n">
        <v>0.64</v>
      </c>
      <c r="O3" s="26" t="n">
        <v>-253920.9381</v>
      </c>
    </row>
    <row r="4" customFormat="false" ht="12.75" hidden="false" customHeight="false" outlineLevel="0" collapsed="false">
      <c r="A4" s="18" t="s">
        <v>21</v>
      </c>
      <c r="B4" s="19" t="n">
        <v>37095</v>
      </c>
      <c r="C4" s="18" t="s">
        <v>65</v>
      </c>
      <c r="D4" s="20" t="s">
        <v>23</v>
      </c>
      <c r="E4" s="18" t="s">
        <v>27</v>
      </c>
      <c r="F4" s="20" t="s">
        <v>25</v>
      </c>
      <c r="G4" s="20" t="n">
        <v>0</v>
      </c>
      <c r="H4" s="21"/>
      <c r="I4" s="22" t="n">
        <v>37257</v>
      </c>
      <c r="J4" s="23"/>
      <c r="K4" s="24" t="n">
        <v>310000</v>
      </c>
      <c r="L4" s="24" t="n">
        <v>309108.6707</v>
      </c>
      <c r="M4" s="27" t="n">
        <f aca="false">L4/K4</f>
        <v>0.997124744193549</v>
      </c>
      <c r="N4" s="25" t="n">
        <v>0.64</v>
      </c>
      <c r="O4" s="26" t="n">
        <v>-224103.7863</v>
      </c>
    </row>
    <row r="5" customFormat="false" ht="12.75" hidden="false" customHeight="false" outlineLevel="0" collapsed="false">
      <c r="A5" s="18" t="s">
        <v>21</v>
      </c>
      <c r="B5" s="19" t="n">
        <v>37095</v>
      </c>
      <c r="C5" s="18" t="s">
        <v>65</v>
      </c>
      <c r="D5" s="20" t="s">
        <v>23</v>
      </c>
      <c r="E5" s="18" t="s">
        <v>27</v>
      </c>
      <c r="F5" s="20" t="s">
        <v>25</v>
      </c>
      <c r="G5" s="20" t="n">
        <v>0</v>
      </c>
      <c r="H5" s="21"/>
      <c r="I5" s="22" t="n">
        <v>37288</v>
      </c>
      <c r="J5" s="23"/>
      <c r="K5" s="24" t="n">
        <v>280000</v>
      </c>
      <c r="L5" s="24" t="n">
        <v>278723.5778</v>
      </c>
      <c r="M5" s="27" t="n">
        <f aca="false">L5/K5</f>
        <v>0.995441349285714</v>
      </c>
      <c r="N5" s="25" t="n">
        <v>0.64</v>
      </c>
      <c r="O5" s="26" t="n">
        <v>-238308.659</v>
      </c>
    </row>
    <row r="6" customFormat="false" ht="12.75" hidden="false" customHeight="false" outlineLevel="0" collapsed="false">
      <c r="A6" s="18" t="s">
        <v>21</v>
      </c>
      <c r="B6" s="19" t="n">
        <v>37095</v>
      </c>
      <c r="C6" s="18" t="s">
        <v>65</v>
      </c>
      <c r="D6" s="20" t="s">
        <v>23</v>
      </c>
      <c r="E6" s="18" t="s">
        <v>27</v>
      </c>
      <c r="F6" s="20" t="s">
        <v>25</v>
      </c>
      <c r="G6" s="20" t="n">
        <v>0</v>
      </c>
      <c r="H6" s="21"/>
      <c r="I6" s="22" t="n">
        <v>37316</v>
      </c>
      <c r="J6" s="23"/>
      <c r="K6" s="24" t="n">
        <v>310000</v>
      </c>
      <c r="L6" s="24" t="n">
        <v>308128.2351</v>
      </c>
      <c r="M6" s="27" t="n">
        <f aca="false">L6/K6</f>
        <v>0.993962048709677</v>
      </c>
      <c r="N6" s="25" t="n">
        <v>0.64</v>
      </c>
      <c r="O6" s="26" t="n">
        <v>-315831.4409</v>
      </c>
    </row>
    <row r="7" customFormat="false" ht="12.75" hidden="false" customHeight="false" outlineLevel="0" collapsed="false">
      <c r="A7" s="18" t="s">
        <v>21</v>
      </c>
      <c r="B7" s="19" t="n">
        <v>37097</v>
      </c>
      <c r="C7" s="18" t="s">
        <v>26</v>
      </c>
      <c r="D7" s="20" t="s">
        <v>23</v>
      </c>
      <c r="E7" s="18" t="s">
        <v>27</v>
      </c>
      <c r="F7" s="20" t="s">
        <v>25</v>
      </c>
      <c r="G7" s="20" t="n">
        <v>0</v>
      </c>
      <c r="H7" s="21"/>
      <c r="I7" s="22" t="n">
        <v>37226</v>
      </c>
      <c r="J7" s="23"/>
      <c r="K7" s="24" t="n">
        <v>310000</v>
      </c>
      <c r="L7" s="24" t="n">
        <v>309659.6806</v>
      </c>
      <c r="M7" s="27" t="n">
        <f aca="false">L7/K7</f>
        <v>0.998902195483871</v>
      </c>
      <c r="N7" s="25" t="n">
        <v>0.48</v>
      </c>
      <c r="O7" s="26" t="n">
        <v>-204375.3892</v>
      </c>
    </row>
    <row r="8" customFormat="false" ht="12.75" hidden="false" customHeight="false" outlineLevel="0" collapsed="false">
      <c r="A8" s="18" t="s">
        <v>21</v>
      </c>
      <c r="B8" s="19" t="n">
        <v>37097</v>
      </c>
      <c r="C8" s="18" t="s">
        <v>26</v>
      </c>
      <c r="D8" s="20" t="s">
        <v>23</v>
      </c>
      <c r="E8" s="18" t="s">
        <v>27</v>
      </c>
      <c r="F8" s="20" t="s">
        <v>25</v>
      </c>
      <c r="G8" s="20" t="n">
        <v>0</v>
      </c>
      <c r="H8" s="21"/>
      <c r="I8" s="22" t="n">
        <v>37257</v>
      </c>
      <c r="J8" s="23"/>
      <c r="K8" s="24" t="n">
        <v>310000</v>
      </c>
      <c r="L8" s="24" t="n">
        <v>309108.6707</v>
      </c>
      <c r="M8" s="27" t="n">
        <f aca="false">L8/K8</f>
        <v>0.997124744193549</v>
      </c>
      <c r="N8" s="25" t="n">
        <v>0.48</v>
      </c>
      <c r="O8" s="26" t="n">
        <v>-174646.399</v>
      </c>
    </row>
    <row r="9" customFormat="false" ht="12.75" hidden="false" customHeight="false" outlineLevel="0" collapsed="false">
      <c r="A9" s="18" t="s">
        <v>21</v>
      </c>
      <c r="B9" s="19" t="n">
        <v>37097</v>
      </c>
      <c r="C9" s="18" t="s">
        <v>26</v>
      </c>
      <c r="D9" s="20" t="s">
        <v>23</v>
      </c>
      <c r="E9" s="18" t="s">
        <v>27</v>
      </c>
      <c r="F9" s="20" t="s">
        <v>25</v>
      </c>
      <c r="G9" s="20" t="n">
        <v>0</v>
      </c>
      <c r="H9" s="21"/>
      <c r="I9" s="22" t="n">
        <v>37288</v>
      </c>
      <c r="J9" s="23"/>
      <c r="K9" s="24" t="n">
        <v>280000</v>
      </c>
      <c r="L9" s="24" t="n">
        <v>278723.5778</v>
      </c>
      <c r="M9" s="27" t="n">
        <f aca="false">L9/K9</f>
        <v>0.995441349285714</v>
      </c>
      <c r="N9" s="25" t="n">
        <v>0.48</v>
      </c>
      <c r="O9" s="26" t="n">
        <v>-193712.8866</v>
      </c>
    </row>
    <row r="10" customFormat="false" ht="12.75" hidden="false" customHeight="false" outlineLevel="0" collapsed="false">
      <c r="A10" s="18" t="s">
        <v>21</v>
      </c>
      <c r="B10" s="19" t="n">
        <v>37097</v>
      </c>
      <c r="C10" s="18" t="s">
        <v>26</v>
      </c>
      <c r="D10" s="20" t="s">
        <v>23</v>
      </c>
      <c r="E10" s="18" t="s">
        <v>27</v>
      </c>
      <c r="F10" s="20" t="s">
        <v>25</v>
      </c>
      <c r="G10" s="20" t="n">
        <v>0</v>
      </c>
      <c r="H10" s="21"/>
      <c r="I10" s="22" t="n">
        <v>37316</v>
      </c>
      <c r="J10" s="23"/>
      <c r="K10" s="24" t="n">
        <v>310000</v>
      </c>
      <c r="L10" s="24" t="n">
        <v>308128.2351</v>
      </c>
      <c r="M10" s="27" t="n">
        <f aca="false">L10/K10</f>
        <v>0.993962048709677</v>
      </c>
      <c r="N10" s="25" t="n">
        <v>0.48</v>
      </c>
      <c r="O10" s="26" t="n">
        <v>-266530.9233</v>
      </c>
    </row>
    <row r="11" customFormat="false" ht="12.75" hidden="false" customHeight="false" outlineLevel="0" collapsed="false">
      <c r="A11" s="18" t="s">
        <v>21</v>
      </c>
      <c r="B11" s="19" t="n">
        <v>37104</v>
      </c>
      <c r="C11" s="18" t="s">
        <v>28</v>
      </c>
      <c r="D11" s="20" t="s">
        <v>23</v>
      </c>
      <c r="E11" s="18" t="s">
        <v>27</v>
      </c>
      <c r="F11" s="20" t="s">
        <v>25</v>
      </c>
      <c r="G11" s="20" t="n">
        <v>0</v>
      </c>
      <c r="H11" s="21"/>
      <c r="I11" s="22" t="n">
        <v>37226</v>
      </c>
      <c r="J11" s="23"/>
      <c r="K11" s="24" t="n">
        <v>310000</v>
      </c>
      <c r="L11" s="24" t="n">
        <v>309659.6806</v>
      </c>
      <c r="M11" s="27" t="n">
        <f aca="false">L11/K11</f>
        <v>0.998902195483871</v>
      </c>
      <c r="N11" s="25" t="n">
        <v>0.6</v>
      </c>
      <c r="O11" s="26" t="n">
        <v>-241534.5509</v>
      </c>
    </row>
    <row r="12" customFormat="false" ht="12.75" hidden="false" customHeight="false" outlineLevel="0" collapsed="false">
      <c r="A12" s="18" t="s">
        <v>21</v>
      </c>
      <c r="B12" s="19" t="n">
        <v>37104</v>
      </c>
      <c r="C12" s="18" t="s">
        <v>28</v>
      </c>
      <c r="D12" s="20" t="s">
        <v>23</v>
      </c>
      <c r="E12" s="18" t="s">
        <v>27</v>
      </c>
      <c r="F12" s="20" t="s">
        <v>25</v>
      </c>
      <c r="G12" s="20" t="n">
        <v>0</v>
      </c>
      <c r="H12" s="21"/>
      <c r="I12" s="22" t="n">
        <v>37257</v>
      </c>
      <c r="J12" s="23"/>
      <c r="K12" s="24" t="n">
        <v>310000</v>
      </c>
      <c r="L12" s="24" t="n">
        <v>309108.6707</v>
      </c>
      <c r="M12" s="27" t="n">
        <f aca="false">L12/K12</f>
        <v>0.997124744193549</v>
      </c>
      <c r="N12" s="25" t="n">
        <v>0.6</v>
      </c>
      <c r="O12" s="26" t="n">
        <v>-211739.4395</v>
      </c>
    </row>
    <row r="13" customFormat="false" ht="12.75" hidden="false" customHeight="false" outlineLevel="0" collapsed="false">
      <c r="A13" s="18" t="s">
        <v>21</v>
      </c>
      <c r="B13" s="19" t="n">
        <v>37104</v>
      </c>
      <c r="C13" s="18" t="s">
        <v>28</v>
      </c>
      <c r="D13" s="20" t="s">
        <v>23</v>
      </c>
      <c r="E13" s="18" t="s">
        <v>27</v>
      </c>
      <c r="F13" s="20" t="s">
        <v>25</v>
      </c>
      <c r="G13" s="20" t="n">
        <v>0</v>
      </c>
      <c r="H13" s="21"/>
      <c r="I13" s="22" t="n">
        <v>37288</v>
      </c>
      <c r="J13" s="23"/>
      <c r="K13" s="24" t="n">
        <v>280000</v>
      </c>
      <c r="L13" s="24" t="n">
        <v>278723.5778</v>
      </c>
      <c r="M13" s="27" t="n">
        <f aca="false">L13/K13</f>
        <v>0.995441349285714</v>
      </c>
      <c r="N13" s="25" t="n">
        <v>0.6</v>
      </c>
      <c r="O13" s="26" t="n">
        <v>-227159.7159</v>
      </c>
    </row>
    <row r="14" customFormat="false" ht="12.75" hidden="false" customHeight="false" outlineLevel="0" collapsed="false">
      <c r="A14" s="18" t="s">
        <v>21</v>
      </c>
      <c r="B14" s="19" t="n">
        <v>37104</v>
      </c>
      <c r="C14" s="18" t="s">
        <v>28</v>
      </c>
      <c r="D14" s="20" t="s">
        <v>23</v>
      </c>
      <c r="E14" s="18" t="s">
        <v>27</v>
      </c>
      <c r="F14" s="20" t="s">
        <v>25</v>
      </c>
      <c r="G14" s="20" t="n">
        <v>0</v>
      </c>
      <c r="H14" s="21"/>
      <c r="I14" s="22" t="n">
        <v>37316</v>
      </c>
      <c r="J14" s="23"/>
      <c r="K14" s="24" t="n">
        <v>310000</v>
      </c>
      <c r="L14" s="24" t="n">
        <v>308128.2351</v>
      </c>
      <c r="M14" s="27" t="n">
        <f aca="false">L14/K14</f>
        <v>0.993962048709677</v>
      </c>
      <c r="N14" s="25" t="n">
        <v>0.6</v>
      </c>
      <c r="O14" s="26" t="n">
        <v>-303506.3115</v>
      </c>
    </row>
    <row r="15" customFormat="false" ht="12.75" hidden="false" customHeight="false" outlineLevel="0" collapsed="false">
      <c r="A15" s="18"/>
      <c r="B15" s="19"/>
      <c r="C15" s="18"/>
      <c r="D15" s="20"/>
      <c r="E15" s="18"/>
      <c r="F15" s="20"/>
      <c r="G15" s="20"/>
      <c r="H15" s="21"/>
      <c r="I15" s="22"/>
      <c r="J15" s="23"/>
      <c r="K15" s="28" t="n">
        <f aca="false">SUM(K3:K14)</f>
        <v>3630000</v>
      </c>
      <c r="L15" s="28" t="n">
        <f aca="false">SUM(L3:L14)</f>
        <v>3616860.4926</v>
      </c>
      <c r="M15" s="28"/>
      <c r="N15" s="25"/>
      <c r="O15" s="3" t="n">
        <f aca="false">SUM(O3:O14)</f>
        <v>-2855370.4402</v>
      </c>
    </row>
    <row r="16" customFormat="false" ht="12.75" hidden="false" customHeight="false" outlineLevel="0" collapsed="false">
      <c r="A16" s="18" t="s">
        <v>21</v>
      </c>
      <c r="B16" s="19" t="n">
        <v>37202</v>
      </c>
      <c r="C16" s="18" t="s">
        <v>66</v>
      </c>
      <c r="D16" s="20" t="s">
        <v>23</v>
      </c>
      <c r="E16" s="18" t="s">
        <v>27</v>
      </c>
      <c r="F16" s="20" t="s">
        <v>25</v>
      </c>
      <c r="G16" s="20" t="n">
        <v>0</v>
      </c>
      <c r="H16" s="21"/>
      <c r="I16" s="22" t="n">
        <v>37226</v>
      </c>
      <c r="J16" s="23"/>
      <c r="K16" s="24" t="n">
        <v>-465000</v>
      </c>
      <c r="L16" s="24" t="n">
        <v>-464489.5209</v>
      </c>
      <c r="M16" s="27" t="n">
        <f aca="false">L16/K16</f>
        <v>0.998902195483871</v>
      </c>
      <c r="N16" s="25" t="n">
        <v>-0.165</v>
      </c>
      <c r="O16" s="26" t="n">
        <v>6967.3428</v>
      </c>
    </row>
    <row r="17" customFormat="false" ht="12.75" hidden="false" customHeight="false" outlineLevel="0" collapsed="false">
      <c r="A17" s="18" t="s">
        <v>21</v>
      </c>
      <c r="B17" s="19" t="n">
        <v>37202</v>
      </c>
      <c r="C17" s="18" t="s">
        <v>66</v>
      </c>
      <c r="D17" s="20" t="s">
        <v>23</v>
      </c>
      <c r="E17" s="18" t="s">
        <v>27</v>
      </c>
      <c r="F17" s="20" t="s">
        <v>25</v>
      </c>
      <c r="G17" s="20" t="n">
        <v>0</v>
      </c>
      <c r="H17" s="21"/>
      <c r="I17" s="22" t="n">
        <v>37257</v>
      </c>
      <c r="J17" s="23"/>
      <c r="K17" s="24" t="n">
        <v>-465000</v>
      </c>
      <c r="L17" s="24" t="n">
        <v>-463663.0061</v>
      </c>
      <c r="M17" s="27" t="n">
        <f aca="false">L17/K17</f>
        <v>0.997124744301075</v>
      </c>
      <c r="N17" s="25" t="n">
        <v>-0.165</v>
      </c>
      <c r="O17" s="26" t="n">
        <v>-37093.0405</v>
      </c>
    </row>
    <row r="18" customFormat="false" ht="12.75" hidden="false" customHeight="false" outlineLevel="0" collapsed="false">
      <c r="A18" s="18" t="s">
        <v>21</v>
      </c>
      <c r="B18" s="19" t="n">
        <v>37202</v>
      </c>
      <c r="C18" s="18" t="s">
        <v>66</v>
      </c>
      <c r="D18" s="20" t="s">
        <v>23</v>
      </c>
      <c r="E18" s="18" t="s">
        <v>27</v>
      </c>
      <c r="F18" s="20" t="s">
        <v>25</v>
      </c>
      <c r="G18" s="20" t="n">
        <v>0</v>
      </c>
      <c r="H18" s="21"/>
      <c r="I18" s="22" t="n">
        <v>37288</v>
      </c>
      <c r="J18" s="23"/>
      <c r="K18" s="24" t="n">
        <v>-420000</v>
      </c>
      <c r="L18" s="24" t="n">
        <v>-418085.3667</v>
      </c>
      <c r="M18" s="27" t="n">
        <f aca="false">L18/K18</f>
        <v>0.995441349285714</v>
      </c>
      <c r="N18" s="25" t="n">
        <v>-0.165</v>
      </c>
      <c r="O18" s="26" t="n">
        <v>20904.2683</v>
      </c>
    </row>
    <row r="19" customFormat="false" ht="12.75" hidden="false" customHeight="false" outlineLevel="0" collapsed="false">
      <c r="A19" s="18" t="s">
        <v>21</v>
      </c>
      <c r="B19" s="19" t="n">
        <v>37202</v>
      </c>
      <c r="C19" s="18" t="s">
        <v>66</v>
      </c>
      <c r="D19" s="20" t="s">
        <v>23</v>
      </c>
      <c r="E19" s="18" t="s">
        <v>27</v>
      </c>
      <c r="F19" s="20" t="s">
        <v>25</v>
      </c>
      <c r="G19" s="20" t="n">
        <v>0</v>
      </c>
      <c r="H19" s="21"/>
      <c r="I19" s="22" t="n">
        <v>37316</v>
      </c>
      <c r="J19" s="23"/>
      <c r="K19" s="24" t="n">
        <v>-465000</v>
      </c>
      <c r="L19" s="24" t="n">
        <v>-462192.3526</v>
      </c>
      <c r="M19" s="27" t="n">
        <f aca="false">L19/K19</f>
        <v>0.993962048602151</v>
      </c>
      <c r="N19" s="25" t="n">
        <v>-0.165</v>
      </c>
      <c r="O19" s="26" t="n">
        <v>101682.3176</v>
      </c>
    </row>
    <row r="20" customFormat="false" ht="12.75" hidden="false" customHeight="false" outlineLevel="0" collapsed="false">
      <c r="A20" s="18" t="s">
        <v>21</v>
      </c>
      <c r="B20" s="19" t="n">
        <v>37207</v>
      </c>
      <c r="C20" s="18" t="s">
        <v>67</v>
      </c>
      <c r="D20" s="20" t="s">
        <v>23</v>
      </c>
      <c r="E20" s="18" t="s">
        <v>27</v>
      </c>
      <c r="F20" s="20" t="s">
        <v>25</v>
      </c>
      <c r="G20" s="20" t="n">
        <v>0</v>
      </c>
      <c r="H20" s="21"/>
      <c r="I20" s="22" t="n">
        <v>37226</v>
      </c>
      <c r="J20" s="23"/>
      <c r="K20" s="24" t="n">
        <v>-465000</v>
      </c>
      <c r="L20" s="24" t="n">
        <v>-464489.5209</v>
      </c>
      <c r="M20" s="27" t="n">
        <f aca="false">L20/K20</f>
        <v>0.998902195483871</v>
      </c>
      <c r="N20" s="25" t="n">
        <v>-0.195</v>
      </c>
      <c r="O20" s="26" t="n">
        <v>-6967.3428</v>
      </c>
    </row>
    <row r="21" customFormat="false" ht="12.75" hidden="false" customHeight="false" outlineLevel="0" collapsed="false">
      <c r="A21" s="18" t="s">
        <v>21</v>
      </c>
      <c r="B21" s="19" t="n">
        <v>37207</v>
      </c>
      <c r="C21" s="18" t="s">
        <v>67</v>
      </c>
      <c r="D21" s="20" t="s">
        <v>23</v>
      </c>
      <c r="E21" s="18" t="s">
        <v>27</v>
      </c>
      <c r="F21" s="20" t="s">
        <v>25</v>
      </c>
      <c r="G21" s="20" t="n">
        <v>0</v>
      </c>
      <c r="H21" s="21"/>
      <c r="I21" s="22" t="n">
        <v>37257</v>
      </c>
      <c r="J21" s="23"/>
      <c r="K21" s="24" t="n">
        <v>-465000</v>
      </c>
      <c r="L21" s="24" t="n">
        <v>-463663.0061</v>
      </c>
      <c r="M21" s="27" t="n">
        <f aca="false">L21/K21</f>
        <v>0.997124744301075</v>
      </c>
      <c r="N21" s="25" t="n">
        <v>-0.195</v>
      </c>
      <c r="O21" s="26" t="n">
        <v>-51002.9307</v>
      </c>
    </row>
    <row r="22" customFormat="false" ht="12.75" hidden="false" customHeight="false" outlineLevel="0" collapsed="false">
      <c r="A22" s="18" t="s">
        <v>21</v>
      </c>
      <c r="B22" s="19" t="n">
        <v>37207</v>
      </c>
      <c r="C22" s="18" t="s">
        <v>67</v>
      </c>
      <c r="D22" s="20" t="s">
        <v>23</v>
      </c>
      <c r="E22" s="18" t="s">
        <v>27</v>
      </c>
      <c r="F22" s="20" t="s">
        <v>25</v>
      </c>
      <c r="G22" s="20" t="n">
        <v>0</v>
      </c>
      <c r="H22" s="21"/>
      <c r="I22" s="22" t="n">
        <v>37288</v>
      </c>
      <c r="J22" s="23"/>
      <c r="K22" s="24" t="n">
        <v>-420000</v>
      </c>
      <c r="L22" s="24" t="n">
        <v>-418085.3667</v>
      </c>
      <c r="M22" s="27" t="n">
        <f aca="false">L22/K22</f>
        <v>0.995441349285714</v>
      </c>
      <c r="N22" s="25" t="n">
        <v>-0.195</v>
      </c>
      <c r="O22" s="26" t="n">
        <v>8361.7073</v>
      </c>
    </row>
    <row r="23" customFormat="false" ht="12.75" hidden="false" customHeight="false" outlineLevel="0" collapsed="false">
      <c r="A23" s="18" t="s">
        <v>21</v>
      </c>
      <c r="B23" s="19" t="n">
        <v>37207</v>
      </c>
      <c r="C23" s="18" t="s">
        <v>67</v>
      </c>
      <c r="D23" s="20" t="s">
        <v>23</v>
      </c>
      <c r="E23" s="18" t="s">
        <v>27</v>
      </c>
      <c r="F23" s="20" t="s">
        <v>25</v>
      </c>
      <c r="G23" s="20" t="n">
        <v>0</v>
      </c>
      <c r="H23" s="21"/>
      <c r="I23" s="22" t="n">
        <v>37316</v>
      </c>
      <c r="J23" s="23"/>
      <c r="K23" s="24" t="n">
        <v>-465000</v>
      </c>
      <c r="L23" s="24" t="n">
        <v>-462192.3526</v>
      </c>
      <c r="M23" s="27" t="n">
        <f aca="false">L23/K23</f>
        <v>0.993962048602151</v>
      </c>
      <c r="N23" s="25" t="n">
        <v>-0.195</v>
      </c>
      <c r="O23" s="26" t="n">
        <v>87816.547</v>
      </c>
    </row>
    <row r="24" customFormat="false" ht="12.75" hidden="false" customHeight="false" outlineLevel="0" collapsed="false">
      <c r="K24" s="44" t="n">
        <f aca="false">SUM(K16:K23)</f>
        <v>-3630000</v>
      </c>
      <c r="L24" s="44" t="n">
        <f aca="false">SUM(L16:L23)</f>
        <v>-3616860.4926</v>
      </c>
      <c r="M24" s="44"/>
      <c r="N24" s="3"/>
      <c r="O24" s="3" t="n">
        <f aca="false">SUM(O16:O23)</f>
        <v>130668.869</v>
      </c>
    </row>
    <row r="25" customFormat="false" ht="12.75" hidden="false" customHeight="false" outlineLevel="0" collapsed="false">
      <c r="K25" s="3"/>
      <c r="L25" s="3"/>
      <c r="M25" s="3"/>
      <c r="N25" s="3"/>
      <c r="O25" s="3"/>
    </row>
    <row r="26" customFormat="false" ht="12.75" hidden="false" customHeight="false" outlineLevel="0" collapsed="false">
      <c r="A26" s="29" t="s">
        <v>68</v>
      </c>
      <c r="B26" s="31"/>
      <c r="C26" s="31"/>
      <c r="D26" s="31"/>
      <c r="E26" s="31"/>
      <c r="F26" s="31"/>
      <c r="G26" s="31"/>
      <c r="H26" s="31"/>
      <c r="I26" s="31"/>
      <c r="J26" s="31"/>
      <c r="K26" s="36" t="n">
        <f aca="false">K15+K24</f>
        <v>0</v>
      </c>
      <c r="L26" s="36" t="n">
        <f aca="false">L15+L24</f>
        <v>0</v>
      </c>
      <c r="M26" s="36"/>
      <c r="N26" s="36"/>
      <c r="O26" s="36" t="n">
        <f aca="false">O15+O24</f>
        <v>-2724701.5712</v>
      </c>
    </row>
    <row r="28" customFormat="false" ht="12.75" hidden="false" customHeight="false" outlineLevel="0" collapsed="false">
      <c r="A28" s="18" t="s">
        <v>21</v>
      </c>
      <c r="B28" s="19" t="n">
        <v>37095</v>
      </c>
      <c r="C28" s="18" t="s">
        <v>29</v>
      </c>
      <c r="D28" s="20" t="s">
        <v>23</v>
      </c>
      <c r="E28" s="18" t="s">
        <v>30</v>
      </c>
      <c r="F28" s="20" t="s">
        <v>25</v>
      </c>
      <c r="G28" s="20" t="n">
        <v>0</v>
      </c>
      <c r="H28" s="21"/>
      <c r="I28" s="22" t="n">
        <v>37226</v>
      </c>
      <c r="J28" s="23"/>
      <c r="K28" s="24" t="n">
        <v>-310000</v>
      </c>
      <c r="L28" s="24" t="n">
        <v>-309659.6806</v>
      </c>
      <c r="M28" s="27" t="n">
        <f aca="false">L28/K28</f>
        <v>0.998902195483871</v>
      </c>
      <c r="N28" s="25" t="n">
        <v>0.79</v>
      </c>
      <c r="O28" s="26" t="n">
        <v>312756.2774</v>
      </c>
    </row>
    <row r="29" customFormat="false" ht="12.75" hidden="false" customHeight="false" outlineLevel="0" collapsed="false">
      <c r="A29" s="18" t="s">
        <v>21</v>
      </c>
      <c r="B29" s="19" t="n">
        <v>37095</v>
      </c>
      <c r="C29" s="18" t="s">
        <v>29</v>
      </c>
      <c r="D29" s="20" t="s">
        <v>23</v>
      </c>
      <c r="E29" s="18" t="s">
        <v>30</v>
      </c>
      <c r="F29" s="20" t="s">
        <v>25</v>
      </c>
      <c r="G29" s="20" t="n">
        <v>0</v>
      </c>
      <c r="H29" s="21"/>
      <c r="I29" s="22" t="n">
        <v>37257</v>
      </c>
      <c r="J29" s="23"/>
      <c r="K29" s="24" t="n">
        <v>-310000</v>
      </c>
      <c r="L29" s="24" t="n">
        <v>-309108.6707</v>
      </c>
      <c r="M29" s="27" t="n">
        <f aca="false">L29/K29</f>
        <v>0.997124744193549</v>
      </c>
      <c r="N29" s="25" t="n">
        <v>0.79</v>
      </c>
      <c r="O29" s="26" t="n">
        <v>299835.4106</v>
      </c>
    </row>
    <row r="30" customFormat="false" ht="12.75" hidden="false" customHeight="false" outlineLevel="0" collapsed="false">
      <c r="A30" s="18" t="s">
        <v>21</v>
      </c>
      <c r="B30" s="19" t="n">
        <v>37095</v>
      </c>
      <c r="C30" s="18" t="s">
        <v>29</v>
      </c>
      <c r="D30" s="20" t="s">
        <v>23</v>
      </c>
      <c r="E30" s="18" t="s">
        <v>30</v>
      </c>
      <c r="F30" s="20" t="s">
        <v>25</v>
      </c>
      <c r="G30" s="20" t="n">
        <v>0</v>
      </c>
      <c r="H30" s="21"/>
      <c r="I30" s="22" t="n">
        <v>37288</v>
      </c>
      <c r="J30" s="23"/>
      <c r="K30" s="24" t="n">
        <v>-280000</v>
      </c>
      <c r="L30" s="24" t="n">
        <v>-278723.5778</v>
      </c>
      <c r="M30" s="27" t="n">
        <f aca="false">L30/K30</f>
        <v>0.995441349285714</v>
      </c>
      <c r="N30" s="25" t="n">
        <v>0.79</v>
      </c>
      <c r="O30" s="26" t="n">
        <v>275936.342</v>
      </c>
    </row>
    <row r="31" customFormat="false" ht="12.75" hidden="false" customHeight="false" outlineLevel="0" collapsed="false">
      <c r="A31" s="18" t="s">
        <v>21</v>
      </c>
      <c r="B31" s="19" t="n">
        <v>37095</v>
      </c>
      <c r="C31" s="18" t="s">
        <v>29</v>
      </c>
      <c r="D31" s="20" t="s">
        <v>23</v>
      </c>
      <c r="E31" s="18" t="s">
        <v>30</v>
      </c>
      <c r="F31" s="20" t="s">
        <v>25</v>
      </c>
      <c r="G31" s="20" t="n">
        <v>0</v>
      </c>
      <c r="H31" s="21"/>
      <c r="I31" s="22" t="n">
        <v>37316</v>
      </c>
      <c r="J31" s="23"/>
      <c r="K31" s="24" t="n">
        <v>-310000</v>
      </c>
      <c r="L31" s="24" t="n">
        <v>-308128.2351</v>
      </c>
      <c r="M31" s="27" t="n">
        <f aca="false">L31/K31</f>
        <v>0.993962048709677</v>
      </c>
      <c r="N31" s="25" t="n">
        <v>0.79</v>
      </c>
      <c r="O31" s="26" t="n">
        <v>317372.0821</v>
      </c>
    </row>
    <row r="32" customFormat="false" ht="12.75" hidden="false" customHeight="false" outlineLevel="0" collapsed="false">
      <c r="A32" s="18" t="s">
        <v>21</v>
      </c>
      <c r="B32" s="19" t="n">
        <v>37097</v>
      </c>
      <c r="C32" s="18" t="s">
        <v>31</v>
      </c>
      <c r="D32" s="20" t="s">
        <v>23</v>
      </c>
      <c r="E32" s="18" t="s">
        <v>30</v>
      </c>
      <c r="F32" s="20" t="s">
        <v>25</v>
      </c>
      <c r="G32" s="20" t="n">
        <v>0</v>
      </c>
      <c r="H32" s="21"/>
      <c r="I32" s="22" t="n">
        <v>37226</v>
      </c>
      <c r="J32" s="23"/>
      <c r="K32" s="24" t="n">
        <v>-310000</v>
      </c>
      <c r="L32" s="24" t="n">
        <v>-309659.6806</v>
      </c>
      <c r="M32" s="27" t="n">
        <f aca="false">L32/K32</f>
        <v>0.998902195483871</v>
      </c>
      <c r="N32" s="25" t="n">
        <v>0.6</v>
      </c>
      <c r="O32" s="26" t="n">
        <v>253920.9381</v>
      </c>
    </row>
    <row r="33" customFormat="false" ht="12.75" hidden="false" customHeight="false" outlineLevel="0" collapsed="false">
      <c r="A33" s="18" t="s">
        <v>21</v>
      </c>
      <c r="B33" s="19" t="n">
        <v>37097</v>
      </c>
      <c r="C33" s="18" t="s">
        <v>31</v>
      </c>
      <c r="D33" s="20" t="s">
        <v>23</v>
      </c>
      <c r="E33" s="18" t="s">
        <v>30</v>
      </c>
      <c r="F33" s="20" t="s">
        <v>25</v>
      </c>
      <c r="G33" s="20" t="n">
        <v>0</v>
      </c>
      <c r="H33" s="21"/>
      <c r="I33" s="22" t="n">
        <v>37257</v>
      </c>
      <c r="J33" s="23"/>
      <c r="K33" s="24" t="n">
        <v>-310000</v>
      </c>
      <c r="L33" s="24" t="n">
        <v>-309108.6707</v>
      </c>
      <c r="M33" s="27" t="n">
        <f aca="false">L33/K33</f>
        <v>0.997124744193549</v>
      </c>
      <c r="N33" s="25" t="n">
        <v>0.6</v>
      </c>
      <c r="O33" s="26" t="n">
        <v>241104.7632</v>
      </c>
    </row>
    <row r="34" customFormat="false" ht="12.75" hidden="false" customHeight="false" outlineLevel="0" collapsed="false">
      <c r="A34" s="18" t="s">
        <v>21</v>
      </c>
      <c r="B34" s="19" t="n">
        <v>37097</v>
      </c>
      <c r="C34" s="18" t="s">
        <v>31</v>
      </c>
      <c r="D34" s="20" t="s">
        <v>23</v>
      </c>
      <c r="E34" s="18" t="s">
        <v>30</v>
      </c>
      <c r="F34" s="20" t="s">
        <v>25</v>
      </c>
      <c r="G34" s="20" t="n">
        <v>0</v>
      </c>
      <c r="H34" s="21"/>
      <c r="I34" s="22" t="n">
        <v>37288</v>
      </c>
      <c r="J34" s="23"/>
      <c r="K34" s="24" t="n">
        <v>-280000</v>
      </c>
      <c r="L34" s="24" t="n">
        <v>-278723.5778</v>
      </c>
      <c r="M34" s="27" t="n">
        <f aca="false">L34/K34</f>
        <v>0.995441349285714</v>
      </c>
      <c r="N34" s="25" t="n">
        <v>0.6</v>
      </c>
      <c r="O34" s="26" t="n">
        <v>222978.8623</v>
      </c>
    </row>
    <row r="35" customFormat="false" ht="12.75" hidden="false" customHeight="false" outlineLevel="0" collapsed="false">
      <c r="A35" s="18" t="s">
        <v>21</v>
      </c>
      <c r="B35" s="19" t="n">
        <v>37097</v>
      </c>
      <c r="C35" s="18" t="s">
        <v>31</v>
      </c>
      <c r="D35" s="20" t="s">
        <v>23</v>
      </c>
      <c r="E35" s="18" t="s">
        <v>30</v>
      </c>
      <c r="F35" s="20" t="s">
        <v>25</v>
      </c>
      <c r="G35" s="20" t="n">
        <v>0</v>
      </c>
      <c r="H35" s="21"/>
      <c r="I35" s="22" t="n">
        <v>37316</v>
      </c>
      <c r="J35" s="23"/>
      <c r="K35" s="24" t="n">
        <v>-310000</v>
      </c>
      <c r="L35" s="24" t="n">
        <v>-308128.2351</v>
      </c>
      <c r="M35" s="27" t="n">
        <f aca="false">L35/K35</f>
        <v>0.993962048709677</v>
      </c>
      <c r="N35" s="25" t="n">
        <v>0.6</v>
      </c>
      <c r="O35" s="26" t="n">
        <v>258827.7175</v>
      </c>
    </row>
    <row r="36" customFormat="false" ht="12.75" hidden="false" customHeight="false" outlineLevel="0" collapsed="false">
      <c r="A36" s="18" t="s">
        <v>21</v>
      </c>
      <c r="B36" s="19" t="n">
        <v>37104</v>
      </c>
      <c r="C36" s="18" t="s">
        <v>32</v>
      </c>
      <c r="D36" s="20" t="s">
        <v>23</v>
      </c>
      <c r="E36" s="18" t="s">
        <v>30</v>
      </c>
      <c r="F36" s="20" t="s">
        <v>25</v>
      </c>
      <c r="G36" s="20" t="n">
        <v>0</v>
      </c>
      <c r="H36" s="21"/>
      <c r="I36" s="22" t="n">
        <v>37226</v>
      </c>
      <c r="J36" s="23"/>
      <c r="K36" s="24" t="n">
        <v>-310000</v>
      </c>
      <c r="L36" s="24" t="n">
        <v>-309659.6806</v>
      </c>
      <c r="M36" s="27" t="n">
        <f aca="false">L36/K36</f>
        <v>0.998902195483871</v>
      </c>
      <c r="N36" s="25" t="n">
        <v>0.7</v>
      </c>
      <c r="O36" s="26" t="n">
        <v>284886.9062</v>
      </c>
    </row>
    <row r="37" customFormat="false" ht="12.75" hidden="false" customHeight="false" outlineLevel="0" collapsed="false">
      <c r="A37" s="18" t="s">
        <v>21</v>
      </c>
      <c r="B37" s="19" t="n">
        <v>37104</v>
      </c>
      <c r="C37" s="18" t="s">
        <v>32</v>
      </c>
      <c r="D37" s="20" t="s">
        <v>23</v>
      </c>
      <c r="E37" s="18" t="s">
        <v>30</v>
      </c>
      <c r="F37" s="20" t="s">
        <v>25</v>
      </c>
      <c r="G37" s="20" t="n">
        <v>0</v>
      </c>
      <c r="H37" s="21"/>
      <c r="I37" s="22" t="n">
        <v>37257</v>
      </c>
      <c r="J37" s="23"/>
      <c r="K37" s="24" t="n">
        <v>-310000</v>
      </c>
      <c r="L37" s="24" t="n">
        <v>-309108.6707</v>
      </c>
      <c r="M37" s="27" t="n">
        <f aca="false">L37/K37</f>
        <v>0.997124744193549</v>
      </c>
      <c r="N37" s="25" t="n">
        <v>0.7</v>
      </c>
      <c r="O37" s="26" t="n">
        <v>272015.6303</v>
      </c>
    </row>
    <row r="38" customFormat="false" ht="12.75" hidden="false" customHeight="false" outlineLevel="0" collapsed="false">
      <c r="A38" s="18" t="s">
        <v>21</v>
      </c>
      <c r="B38" s="19" t="n">
        <v>37104</v>
      </c>
      <c r="C38" s="18" t="s">
        <v>32</v>
      </c>
      <c r="D38" s="20" t="s">
        <v>23</v>
      </c>
      <c r="E38" s="18" t="s">
        <v>30</v>
      </c>
      <c r="F38" s="20" t="s">
        <v>25</v>
      </c>
      <c r="G38" s="20" t="n">
        <v>0</v>
      </c>
      <c r="H38" s="21"/>
      <c r="I38" s="22" t="n">
        <v>37288</v>
      </c>
      <c r="J38" s="23"/>
      <c r="K38" s="24" t="n">
        <v>-280000</v>
      </c>
      <c r="L38" s="24" t="n">
        <v>-278723.5778</v>
      </c>
      <c r="M38" s="27" t="n">
        <f aca="false">L38/K38</f>
        <v>0.995441349285714</v>
      </c>
      <c r="N38" s="25" t="n">
        <v>0.7</v>
      </c>
      <c r="O38" s="26" t="n">
        <v>250851.22</v>
      </c>
    </row>
    <row r="39" customFormat="false" ht="12.75" hidden="false" customHeight="false" outlineLevel="0" collapsed="false">
      <c r="A39" s="18" t="s">
        <v>21</v>
      </c>
      <c r="B39" s="19" t="n">
        <v>37104</v>
      </c>
      <c r="C39" s="18" t="s">
        <v>32</v>
      </c>
      <c r="D39" s="20" t="s">
        <v>23</v>
      </c>
      <c r="E39" s="18" t="s">
        <v>30</v>
      </c>
      <c r="F39" s="20" t="s">
        <v>25</v>
      </c>
      <c r="G39" s="20" t="n">
        <v>0</v>
      </c>
      <c r="H39" s="21"/>
      <c r="I39" s="22" t="n">
        <v>37316</v>
      </c>
      <c r="J39" s="23"/>
      <c r="K39" s="24" t="n">
        <v>-310000</v>
      </c>
      <c r="L39" s="24" t="n">
        <v>-308128.2351</v>
      </c>
      <c r="M39" s="27" t="n">
        <f aca="false">L39/K39</f>
        <v>0.993962048709677</v>
      </c>
      <c r="N39" s="25" t="n">
        <v>0.7</v>
      </c>
      <c r="O39" s="26" t="n">
        <v>289640.541</v>
      </c>
    </row>
    <row r="40" customFormat="false" ht="12.75" hidden="false" customHeight="false" outlineLevel="0" collapsed="false">
      <c r="A40" s="18"/>
      <c r="B40" s="19"/>
      <c r="C40" s="18"/>
      <c r="D40" s="20"/>
      <c r="E40" s="18"/>
      <c r="F40" s="20"/>
      <c r="G40" s="20"/>
      <c r="H40" s="21"/>
      <c r="I40" s="22"/>
      <c r="J40" s="23"/>
      <c r="K40" s="28" t="n">
        <f aca="false">SUM(K28:K39)</f>
        <v>-3630000</v>
      </c>
      <c r="L40" s="28" t="n">
        <f aca="false">SUM(L28:L39)</f>
        <v>-3616860.4926</v>
      </c>
      <c r="M40" s="28"/>
      <c r="N40" s="25"/>
      <c r="O40" s="3" t="n">
        <f aca="false">SUM(O28:O39)</f>
        <v>3280126.6907</v>
      </c>
    </row>
    <row r="41" customFormat="false" ht="12.75" hidden="false" customHeight="false" outlineLevel="0" collapsed="false">
      <c r="A41" s="18" t="s">
        <v>21</v>
      </c>
      <c r="B41" s="19" t="n">
        <v>37202</v>
      </c>
      <c r="C41" s="18" t="s">
        <v>69</v>
      </c>
      <c r="D41" s="20" t="s">
        <v>23</v>
      </c>
      <c r="E41" s="18" t="s">
        <v>30</v>
      </c>
      <c r="F41" s="20" t="s">
        <v>25</v>
      </c>
      <c r="G41" s="20" t="n">
        <v>0</v>
      </c>
      <c r="H41" s="21"/>
      <c r="I41" s="22" t="n">
        <v>37226</v>
      </c>
      <c r="J41" s="23"/>
      <c r="K41" s="24" t="n">
        <v>465000</v>
      </c>
      <c r="L41" s="24" t="n">
        <v>464489.5209</v>
      </c>
      <c r="M41" s="27" t="n">
        <f aca="false">L41/K41</f>
        <v>0.998902195483871</v>
      </c>
      <c r="N41" s="25" t="n">
        <v>-0.15</v>
      </c>
      <c r="O41" s="26" t="n">
        <v>-32514.2665</v>
      </c>
    </row>
    <row r="42" customFormat="false" ht="12.75" hidden="false" customHeight="false" outlineLevel="0" collapsed="false">
      <c r="A42" s="18" t="s">
        <v>21</v>
      </c>
      <c r="B42" s="19" t="n">
        <v>37202</v>
      </c>
      <c r="C42" s="18" t="s">
        <v>69</v>
      </c>
      <c r="D42" s="20" t="s">
        <v>23</v>
      </c>
      <c r="E42" s="18" t="s">
        <v>30</v>
      </c>
      <c r="F42" s="20" t="s">
        <v>25</v>
      </c>
      <c r="G42" s="20" t="n">
        <v>0</v>
      </c>
      <c r="H42" s="21"/>
      <c r="I42" s="22" t="n">
        <v>37257</v>
      </c>
      <c r="J42" s="23"/>
      <c r="K42" s="24" t="n">
        <v>465000</v>
      </c>
      <c r="L42" s="24" t="n">
        <v>463663.0061</v>
      </c>
      <c r="M42" s="27" t="n">
        <f aca="false">L42/K42</f>
        <v>0.997124744301075</v>
      </c>
      <c r="N42" s="25" t="n">
        <v>-0.15</v>
      </c>
      <c r="O42" s="26" t="n">
        <v>-13909.8902</v>
      </c>
    </row>
    <row r="43" customFormat="false" ht="12.75" hidden="false" customHeight="false" outlineLevel="0" collapsed="false">
      <c r="A43" s="18" t="s">
        <v>21</v>
      </c>
      <c r="B43" s="19" t="n">
        <v>37202</v>
      </c>
      <c r="C43" s="18" t="s">
        <v>69</v>
      </c>
      <c r="D43" s="20" t="s">
        <v>23</v>
      </c>
      <c r="E43" s="18" t="s">
        <v>30</v>
      </c>
      <c r="F43" s="20" t="s">
        <v>25</v>
      </c>
      <c r="G43" s="20" t="n">
        <v>0</v>
      </c>
      <c r="H43" s="21"/>
      <c r="I43" s="22" t="n">
        <v>37288</v>
      </c>
      <c r="J43" s="23"/>
      <c r="K43" s="24" t="n">
        <v>420000</v>
      </c>
      <c r="L43" s="24" t="n">
        <v>418085.3667</v>
      </c>
      <c r="M43" s="27" t="n">
        <f aca="false">L43/K43</f>
        <v>0.995441349285714</v>
      </c>
      <c r="N43" s="25" t="n">
        <v>-0.15</v>
      </c>
      <c r="O43" s="26" t="n">
        <v>-20904.2683</v>
      </c>
    </row>
    <row r="44" customFormat="false" ht="12.75" hidden="false" customHeight="false" outlineLevel="0" collapsed="false">
      <c r="A44" s="18" t="s">
        <v>21</v>
      </c>
      <c r="B44" s="19" t="n">
        <v>37202</v>
      </c>
      <c r="C44" s="18" t="s">
        <v>69</v>
      </c>
      <c r="D44" s="20" t="s">
        <v>23</v>
      </c>
      <c r="E44" s="18" t="s">
        <v>30</v>
      </c>
      <c r="F44" s="20" t="s">
        <v>25</v>
      </c>
      <c r="G44" s="20" t="n">
        <v>0</v>
      </c>
      <c r="H44" s="21"/>
      <c r="I44" s="22" t="n">
        <v>37316</v>
      </c>
      <c r="J44" s="23"/>
      <c r="K44" s="24" t="n">
        <v>465000</v>
      </c>
      <c r="L44" s="24" t="n">
        <v>462192.3526</v>
      </c>
      <c r="M44" s="27" t="n">
        <f aca="false">L44/K44</f>
        <v>0.993962048602151</v>
      </c>
      <c r="N44" s="25" t="n">
        <v>-0.15</v>
      </c>
      <c r="O44" s="26" t="n">
        <v>-41597.3117</v>
      </c>
    </row>
    <row r="45" customFormat="false" ht="12.75" hidden="false" customHeight="false" outlineLevel="0" collapsed="false">
      <c r="A45" s="18" t="s">
        <v>21</v>
      </c>
      <c r="B45" s="19" t="n">
        <v>37207</v>
      </c>
      <c r="C45" s="18" t="s">
        <v>70</v>
      </c>
      <c r="D45" s="20" t="s">
        <v>23</v>
      </c>
      <c r="E45" s="18" t="s">
        <v>30</v>
      </c>
      <c r="F45" s="20" t="s">
        <v>25</v>
      </c>
      <c r="G45" s="20" t="n">
        <v>0</v>
      </c>
      <c r="H45" s="21"/>
      <c r="I45" s="22" t="n">
        <v>37226</v>
      </c>
      <c r="J45" s="23"/>
      <c r="K45" s="24" t="n">
        <v>465000</v>
      </c>
      <c r="L45" s="24" t="n">
        <v>464489.5209</v>
      </c>
      <c r="M45" s="27" t="n">
        <f aca="false">L45/K45</f>
        <v>0.998902195483871</v>
      </c>
      <c r="N45" s="25" t="n">
        <v>-0.18</v>
      </c>
      <c r="O45" s="26" t="n">
        <v>-18579.5808</v>
      </c>
    </row>
    <row r="46" customFormat="false" ht="12.75" hidden="false" customHeight="false" outlineLevel="0" collapsed="false">
      <c r="A46" s="18" t="s">
        <v>21</v>
      </c>
      <c r="B46" s="19" t="n">
        <v>37207</v>
      </c>
      <c r="C46" s="18" t="s">
        <v>70</v>
      </c>
      <c r="D46" s="20" t="s">
        <v>23</v>
      </c>
      <c r="E46" s="18" t="s">
        <v>30</v>
      </c>
      <c r="F46" s="20" t="s">
        <v>25</v>
      </c>
      <c r="G46" s="20" t="n">
        <v>0</v>
      </c>
      <c r="H46" s="21"/>
      <c r="I46" s="22" t="n">
        <v>37257</v>
      </c>
      <c r="J46" s="23"/>
      <c r="K46" s="24" t="n">
        <v>465000</v>
      </c>
      <c r="L46" s="24" t="n">
        <v>463663.0061</v>
      </c>
      <c r="M46" s="27" t="n">
        <f aca="false">L46/K46</f>
        <v>0.997124744301075</v>
      </c>
      <c r="N46" s="25" t="n">
        <v>-0.18</v>
      </c>
      <c r="O46" s="26" t="n">
        <v>0</v>
      </c>
    </row>
    <row r="47" customFormat="false" ht="12.75" hidden="false" customHeight="false" outlineLevel="0" collapsed="false">
      <c r="A47" s="18" t="s">
        <v>21</v>
      </c>
      <c r="B47" s="19" t="n">
        <v>37207</v>
      </c>
      <c r="C47" s="18" t="s">
        <v>70</v>
      </c>
      <c r="D47" s="20" t="s">
        <v>23</v>
      </c>
      <c r="E47" s="18" t="s">
        <v>30</v>
      </c>
      <c r="F47" s="20" t="s">
        <v>25</v>
      </c>
      <c r="G47" s="20" t="n">
        <v>0</v>
      </c>
      <c r="H47" s="21"/>
      <c r="I47" s="22" t="n">
        <v>37288</v>
      </c>
      <c r="J47" s="23"/>
      <c r="K47" s="24" t="n">
        <v>420000</v>
      </c>
      <c r="L47" s="24" t="n">
        <v>418085.3667</v>
      </c>
      <c r="M47" s="27" t="n">
        <f aca="false">L47/K47</f>
        <v>0.995441349285714</v>
      </c>
      <c r="N47" s="25" t="n">
        <v>-0.18</v>
      </c>
      <c r="O47" s="26" t="n">
        <v>-8361.7073</v>
      </c>
    </row>
    <row r="48" customFormat="false" ht="12.75" hidden="false" customHeight="false" outlineLevel="0" collapsed="false">
      <c r="A48" s="18" t="s">
        <v>21</v>
      </c>
      <c r="B48" s="19" t="n">
        <v>37207</v>
      </c>
      <c r="C48" s="18" t="s">
        <v>70</v>
      </c>
      <c r="D48" s="20" t="s">
        <v>23</v>
      </c>
      <c r="E48" s="18" t="s">
        <v>30</v>
      </c>
      <c r="F48" s="20" t="s">
        <v>25</v>
      </c>
      <c r="G48" s="20" t="n">
        <v>0</v>
      </c>
      <c r="H48" s="21"/>
      <c r="I48" s="22" t="n">
        <v>37316</v>
      </c>
      <c r="J48" s="23"/>
      <c r="K48" s="24" t="n">
        <v>465000</v>
      </c>
      <c r="L48" s="24" t="n">
        <v>462192.3526</v>
      </c>
      <c r="M48" s="27" t="n">
        <f aca="false">L48/K48</f>
        <v>0.993962048602151</v>
      </c>
      <c r="N48" s="25" t="n">
        <v>-0.18</v>
      </c>
      <c r="O48" s="26" t="n">
        <v>-27731.5412</v>
      </c>
    </row>
    <row r="49" customFormat="false" ht="12.75" hidden="false" customHeight="false" outlineLevel="0" collapsed="false">
      <c r="K49" s="28" t="n">
        <f aca="false">SUM(K41:K48)</f>
        <v>3630000</v>
      </c>
      <c r="L49" s="28" t="n">
        <f aca="false">SUM(L41:L48)</f>
        <v>3616860.4926</v>
      </c>
      <c r="M49" s="28"/>
      <c r="O49" s="39" t="n">
        <f aca="false">SUM(O41:O48)</f>
        <v>-163598.566</v>
      </c>
    </row>
    <row r="51" customFormat="false" ht="12.75" hidden="false" customHeight="false" outlineLevel="0" collapsed="false">
      <c r="A51" s="29" t="s">
        <v>68</v>
      </c>
      <c r="B51" s="31"/>
      <c r="C51" s="31"/>
      <c r="D51" s="31"/>
      <c r="E51" s="31"/>
      <c r="F51" s="31"/>
      <c r="G51" s="31"/>
      <c r="H51" s="31"/>
      <c r="I51" s="31"/>
      <c r="J51" s="31"/>
      <c r="K51" s="36" t="n">
        <f aca="false">K40+K49</f>
        <v>0</v>
      </c>
      <c r="L51" s="36" t="n">
        <f aca="false">L40+L49</f>
        <v>0</v>
      </c>
      <c r="M51" s="36"/>
      <c r="N51" s="36"/>
      <c r="O51" s="36" t="n">
        <f aca="false">O49+O40</f>
        <v>3116528.1247</v>
      </c>
    </row>
    <row r="53" customFormat="false" ht="12.75" hidden="false" customHeight="false" outlineLevel="0" collapsed="false">
      <c r="A53" s="29" t="s">
        <v>71</v>
      </c>
      <c r="B53" s="31"/>
      <c r="C53" s="31"/>
      <c r="D53" s="31"/>
      <c r="E53" s="31"/>
      <c r="F53" s="31"/>
      <c r="G53" s="31"/>
      <c r="H53" s="31"/>
      <c r="I53" s="31"/>
      <c r="J53" s="31"/>
      <c r="K53" s="36" t="n">
        <f aca="false">-K26+K51</f>
        <v>0</v>
      </c>
      <c r="L53" s="36" t="n">
        <f aca="false">-L26+L51</f>
        <v>0</v>
      </c>
      <c r="M53" s="36"/>
      <c r="N53" s="36"/>
      <c r="O53" s="36" t="n">
        <f aca="false">O26+O51</f>
        <v>391826.5535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0" t="s">
        <v>72</v>
      </c>
      <c r="B1" s="0" t="s">
        <v>73</v>
      </c>
      <c r="C1" s="0" t="s">
        <v>74</v>
      </c>
    </row>
    <row r="2" customFormat="false" ht="12.75" hidden="false" customHeight="false" outlineLevel="0" collapsed="false">
      <c r="A2" s="45" t="n">
        <v>37438</v>
      </c>
      <c r="B2" s="46" t="n">
        <v>21.55</v>
      </c>
      <c r="C2" s="47" t="n">
        <v>20.58</v>
      </c>
    </row>
    <row r="3" customFormat="false" ht="12.75" hidden="false" customHeight="false" outlineLevel="0" collapsed="false">
      <c r="A3" s="45" t="n">
        <v>37469</v>
      </c>
      <c r="B3" s="46" t="n">
        <v>21.53</v>
      </c>
      <c r="C3" s="47" t="n">
        <v>20.58</v>
      </c>
    </row>
    <row r="4" customFormat="false" ht="12.75" hidden="false" customHeight="false" outlineLevel="0" collapsed="false">
      <c r="A4" s="45" t="n">
        <v>37500</v>
      </c>
      <c r="B4" s="46" t="n">
        <v>21.52</v>
      </c>
      <c r="C4" s="47" t="n">
        <v>20.59</v>
      </c>
    </row>
    <row r="5" customFormat="false" ht="12.75" hidden="false" customHeight="false" outlineLevel="0" collapsed="false">
      <c r="A5" s="45" t="n">
        <v>37530</v>
      </c>
      <c r="B5" s="46" t="n">
        <v>21.52</v>
      </c>
      <c r="C5" s="48" t="n">
        <v>20.58</v>
      </c>
    </row>
    <row r="6" customFormat="false" ht="12.75" hidden="false" customHeight="false" outlineLevel="0" collapsed="false">
      <c r="A6" s="45" t="n">
        <v>37561</v>
      </c>
      <c r="B6" s="46" t="n">
        <v>21.52</v>
      </c>
      <c r="C6" s="48" t="n">
        <v>20.575</v>
      </c>
    </row>
    <row r="7" customFormat="false" ht="12.75" hidden="false" customHeight="false" outlineLevel="0" collapsed="false">
      <c r="A7" s="45" t="n">
        <v>37591</v>
      </c>
      <c r="B7" s="46" t="n">
        <v>21.52</v>
      </c>
      <c r="C7" s="48" t="n">
        <v>20.58</v>
      </c>
    </row>
    <row r="8" customFormat="false" ht="12.75" hidden="false" customHeight="false" outlineLevel="0" collapsed="false">
      <c r="A8" s="45" t="n">
        <v>37622</v>
      </c>
      <c r="B8" s="46" t="n">
        <v>21.54</v>
      </c>
      <c r="C8" s="48" t="n">
        <v>20.5833333333333</v>
      </c>
    </row>
    <row r="9" customFormat="false" ht="12.75" hidden="false" customHeight="false" outlineLevel="0" collapsed="false">
      <c r="A9" s="45" t="n">
        <v>37653</v>
      </c>
      <c r="B9" s="46" t="n">
        <v>21.5463636363636</v>
      </c>
      <c r="C9" s="48" t="n">
        <v>20.5866666666667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23" activeCellId="0" sqref="G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9.41"/>
    <col collapsed="false" customWidth="true" hidden="false" outlineLevel="0" max="2" min="2" style="22" width="9.99"/>
    <col collapsed="false" customWidth="true" hidden="false" outlineLevel="0" max="3" min="3" style="25" width="11.28"/>
    <col collapsed="false" customWidth="true" hidden="false" outlineLevel="0" max="4" min="4" style="21" width="5.85"/>
    <col collapsed="false" customWidth="true" hidden="false" outlineLevel="0" max="5" min="5" style="25" width="19.28"/>
    <col collapsed="false" customWidth="true" hidden="false" outlineLevel="0" max="6" min="6" style="21" width="10.28"/>
    <col collapsed="false" customWidth="true" hidden="false" outlineLevel="0" max="7" min="7" style="21" width="10.85"/>
    <col collapsed="false" customWidth="true" hidden="false" outlineLevel="0" max="8" min="8" style="21" width="10.41"/>
    <col collapsed="false" customWidth="true" hidden="false" outlineLevel="0" max="9" min="9" style="22" width="9.99"/>
    <col collapsed="false" customWidth="true" hidden="false" outlineLevel="0" max="10" min="10" style="23" width="6.7"/>
    <col collapsed="false" customWidth="true" hidden="false" outlineLevel="0" max="11" min="11" style="24" width="8.7"/>
    <col collapsed="false" customWidth="true" hidden="false" outlineLevel="0" max="13" min="12" style="24" width="8.41"/>
    <col collapsed="false" customWidth="true" hidden="false" outlineLevel="0" max="14" min="14" style="24" width="10.56"/>
    <col collapsed="false" customWidth="true" hidden="false" outlineLevel="0" max="17" min="15" style="25" width="12.28"/>
    <col collapsed="false" customWidth="true" hidden="false" outlineLevel="0" max="18" min="18" style="26" width="14.7"/>
    <col collapsed="false" customWidth="true" hidden="false" outlineLevel="0" max="19" min="19" style="25" width="11.99"/>
    <col collapsed="false" customWidth="true" hidden="false" outlineLevel="0" max="20" min="20" style="25" width="10.56"/>
    <col collapsed="false" customWidth="true" hidden="false" outlineLevel="0" max="21" min="21" style="25" width="13.14"/>
    <col collapsed="false" customWidth="true" hidden="false" outlineLevel="0" max="22" min="22" style="25" width="11.28"/>
    <col collapsed="false" customWidth="false" hidden="false" outlineLevel="0" max="257" min="23" style="25" width="9.14"/>
  </cols>
  <sheetData>
    <row r="1" customFormat="false" ht="12.75" hidden="false" customHeight="false" outlineLevel="0" collapsed="false">
      <c r="A1" s="49"/>
      <c r="B1" s="50"/>
      <c r="C1" s="49"/>
      <c r="D1" s="51"/>
      <c r="E1" s="49"/>
      <c r="F1" s="51"/>
      <c r="G1" s="51"/>
      <c r="H1" s="51"/>
      <c r="I1" s="50"/>
      <c r="J1" s="52"/>
      <c r="K1" s="53"/>
      <c r="L1" s="53"/>
      <c r="M1" s="53"/>
      <c r="N1" s="53"/>
      <c r="O1" s="54"/>
      <c r="P1" s="54"/>
      <c r="Q1" s="54"/>
      <c r="R1" s="55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</row>
    <row r="2" customFormat="false" ht="13.5" hidden="false" customHeight="false" outlineLevel="0" collapsed="false">
      <c r="A2" s="49"/>
      <c r="B2" s="50"/>
      <c r="C2" s="49"/>
      <c r="D2" s="51"/>
      <c r="E2" s="49"/>
      <c r="F2" s="51"/>
      <c r="G2" s="51"/>
      <c r="H2" s="51"/>
      <c r="I2" s="50"/>
      <c r="J2" s="52"/>
      <c r="K2" s="53"/>
      <c r="L2" s="53"/>
      <c r="M2" s="53"/>
      <c r="N2" s="53"/>
      <c r="O2" s="54"/>
      <c r="P2" s="54"/>
      <c r="Q2" s="54"/>
      <c r="R2" s="55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</row>
    <row r="3" customFormat="false" ht="12.75" hidden="false" customHeight="false" outlineLevel="0" collapsed="false">
      <c r="A3" s="4"/>
      <c r="B3" s="5"/>
      <c r="C3" s="4"/>
      <c r="D3" s="4"/>
      <c r="E3" s="4"/>
      <c r="F3" s="4"/>
      <c r="G3" s="4"/>
      <c r="H3" s="4"/>
      <c r="I3" s="6"/>
      <c r="J3" s="7"/>
      <c r="K3" s="8"/>
      <c r="L3" s="8"/>
      <c r="M3" s="8"/>
      <c r="N3" s="8"/>
      <c r="O3" s="9"/>
      <c r="P3" s="9"/>
      <c r="Q3" s="9" t="s">
        <v>75</v>
      </c>
      <c r="R3" s="10" t="s">
        <v>76</v>
      </c>
      <c r="S3" s="56" t="s">
        <v>77</v>
      </c>
    </row>
    <row r="4" customFormat="false" ht="13.5" hidden="false" customHeight="false" outlineLevel="0" collapsed="false">
      <c r="A4" s="11" t="s">
        <v>7</v>
      </c>
      <c r="B4" s="12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3" t="s">
        <v>15</v>
      </c>
      <c r="J4" s="14" t="s">
        <v>16</v>
      </c>
      <c r="K4" s="15" t="s">
        <v>17</v>
      </c>
      <c r="L4" s="15" t="s">
        <v>18</v>
      </c>
      <c r="M4" s="15" t="s">
        <v>78</v>
      </c>
      <c r="N4" s="15" t="s">
        <v>79</v>
      </c>
      <c r="O4" s="16" t="s">
        <v>19</v>
      </c>
      <c r="P4" s="16" t="s">
        <v>80</v>
      </c>
      <c r="Q4" s="16" t="s">
        <v>81</v>
      </c>
      <c r="R4" s="17" t="s">
        <v>20</v>
      </c>
      <c r="S4" s="57" t="s">
        <v>20</v>
      </c>
    </row>
    <row r="5" customFormat="false" ht="12.75" hidden="false" customHeight="false" outlineLevel="0" collapsed="false">
      <c r="A5" s="18" t="s">
        <v>21</v>
      </c>
      <c r="B5" s="19" t="n">
        <v>36923</v>
      </c>
      <c r="C5" s="18" t="s">
        <v>39</v>
      </c>
      <c r="D5" s="20" t="s">
        <v>23</v>
      </c>
      <c r="E5" s="18" t="s">
        <v>40</v>
      </c>
      <c r="F5" s="20" t="s">
        <v>25</v>
      </c>
      <c r="G5" s="20" t="n">
        <v>0</v>
      </c>
      <c r="I5" s="22" t="n">
        <v>37530</v>
      </c>
      <c r="K5" s="24" t="n">
        <v>0</v>
      </c>
      <c r="L5" s="24" t="n">
        <v>0</v>
      </c>
      <c r="M5" s="27" t="n">
        <f aca="false">IF(L5=0,0,(L5/K5))</f>
        <v>0</v>
      </c>
      <c r="N5" s="27" t="n">
        <f aca="false">M5-0.04</f>
        <v>-0.04</v>
      </c>
      <c r="O5" s="25" t="n">
        <v>22.15</v>
      </c>
      <c r="P5" s="58"/>
      <c r="Q5" s="59" t="n">
        <f aca="false">IF(R5=0,0,(R5/M5))</f>
        <v>0</v>
      </c>
      <c r="R5" s="26" t="n">
        <v>0</v>
      </c>
      <c r="S5" s="59" t="n">
        <f aca="false">Q5*N5</f>
        <v>-0</v>
      </c>
    </row>
    <row r="6" customFormat="false" ht="12.75" hidden="false" customHeight="false" outlineLevel="0" collapsed="false">
      <c r="A6" s="18" t="s">
        <v>21</v>
      </c>
      <c r="B6" s="19" t="n">
        <v>36923</v>
      </c>
      <c r="C6" s="18" t="s">
        <v>39</v>
      </c>
      <c r="D6" s="20" t="s">
        <v>23</v>
      </c>
      <c r="E6" s="18" t="s">
        <v>40</v>
      </c>
      <c r="F6" s="20" t="s">
        <v>25</v>
      </c>
      <c r="G6" s="20" t="n">
        <v>0</v>
      </c>
      <c r="I6" s="22" t="n">
        <v>37561</v>
      </c>
      <c r="K6" s="24" t="n">
        <v>-47826.0875</v>
      </c>
      <c r="L6" s="24" t="n">
        <v>-46951.8543</v>
      </c>
      <c r="M6" s="27" t="n">
        <f aca="false">IF(L6=0,0,(L6/K6))</f>
        <v>0.981720578753175</v>
      </c>
      <c r="N6" s="27" t="n">
        <f aca="false">M6-0.04</f>
        <v>0.941720578753175</v>
      </c>
      <c r="O6" s="25" t="n">
        <v>22.15</v>
      </c>
      <c r="P6" s="58" t="n">
        <v>20.5776086961703</v>
      </c>
      <c r="Q6" s="59" t="n">
        <f aca="false">IF(R6=0,0,(R6/M6))</f>
        <v>75201.3240811992</v>
      </c>
      <c r="R6" s="26" t="n">
        <v>73826.6874</v>
      </c>
      <c r="S6" s="59" t="n">
        <f aca="false">Q6*N6</f>
        <v>70818.634436752</v>
      </c>
    </row>
    <row r="7" customFormat="false" ht="12.75" hidden="false" customHeight="false" outlineLevel="0" collapsed="false">
      <c r="A7" s="18" t="s">
        <v>21</v>
      </c>
      <c r="B7" s="19" t="n">
        <v>36923</v>
      </c>
      <c r="C7" s="18" t="s">
        <v>39</v>
      </c>
      <c r="D7" s="20" t="s">
        <v>23</v>
      </c>
      <c r="E7" s="18" t="s">
        <v>40</v>
      </c>
      <c r="F7" s="20" t="s">
        <v>25</v>
      </c>
      <c r="G7" s="20" t="n">
        <v>0</v>
      </c>
      <c r="I7" s="22" t="n">
        <v>37591</v>
      </c>
      <c r="K7" s="24" t="n">
        <v>-95031.0558</v>
      </c>
      <c r="L7" s="24" t="n">
        <v>-93201.8271</v>
      </c>
      <c r="M7" s="27" t="n">
        <f aca="false">IF(L7=0,0,(L7/K7))</f>
        <v>0.980751253528639</v>
      </c>
      <c r="N7" s="27" t="n">
        <f aca="false">M7-0.04</f>
        <v>0.940751253528638</v>
      </c>
      <c r="O7" s="25" t="n">
        <v>22.15</v>
      </c>
      <c r="P7" s="58" t="n">
        <v>20.5795440834765</v>
      </c>
      <c r="Q7" s="59" t="n">
        <f aca="false">IF(R7=0,0,(R7/M7))</f>
        <v>149242.08383459</v>
      </c>
      <c r="R7" s="26" t="n">
        <v>146369.3608</v>
      </c>
      <c r="S7" s="59" t="n">
        <f aca="false">Q7*N7</f>
        <v>140399.677446616</v>
      </c>
    </row>
    <row r="8" customFormat="false" ht="12.75" hidden="false" customHeight="false" outlineLevel="0" collapsed="false">
      <c r="A8" s="18" t="s">
        <v>21</v>
      </c>
      <c r="B8" s="19" t="n">
        <v>36923</v>
      </c>
      <c r="C8" s="18" t="s">
        <v>39</v>
      </c>
      <c r="D8" s="20" t="s">
        <v>23</v>
      </c>
      <c r="E8" s="18" t="s">
        <v>40</v>
      </c>
      <c r="F8" s="20" t="s">
        <v>25</v>
      </c>
      <c r="G8" s="20" t="n">
        <v>0</v>
      </c>
      <c r="I8" s="22" t="n">
        <v>37622</v>
      </c>
      <c r="K8" s="24" t="n">
        <v>-104761.9075</v>
      </c>
      <c r="L8" s="24" t="n">
        <v>-102519.6469</v>
      </c>
      <c r="M8" s="27" t="n">
        <f aca="false">IF(L8=0,0,(L8/K8))</f>
        <v>0.978596603923043</v>
      </c>
      <c r="N8" s="27" t="n">
        <f aca="false">M8-0.04</f>
        <v>0.938596603923043</v>
      </c>
      <c r="O8" s="25" t="n">
        <v>22.15</v>
      </c>
      <c r="P8" s="58" t="n">
        <v>20.5833466525039</v>
      </c>
      <c r="Q8" s="59" t="n">
        <f aca="false">IF(R8=0,0,(R8/M8))</f>
        <v>164125.593074949</v>
      </c>
      <c r="R8" s="26" t="n">
        <v>160612.748</v>
      </c>
      <c r="S8" s="59" t="n">
        <f aca="false">Q8*N8</f>
        <v>154047.724277002</v>
      </c>
    </row>
    <row r="9" customFormat="false" ht="12.75" hidden="false" customHeight="false" outlineLevel="0" collapsed="false">
      <c r="A9" s="18" t="s">
        <v>21</v>
      </c>
      <c r="B9" s="19" t="n">
        <v>36923</v>
      </c>
      <c r="C9" s="18" t="s">
        <v>39</v>
      </c>
      <c r="D9" s="20" t="s">
        <v>23</v>
      </c>
      <c r="E9" s="18" t="s">
        <v>40</v>
      </c>
      <c r="F9" s="20" t="s">
        <v>25</v>
      </c>
      <c r="G9" s="20" t="n">
        <v>0</v>
      </c>
      <c r="I9" s="22" t="n">
        <v>37653</v>
      </c>
      <c r="K9" s="24" t="n">
        <v>-52380.9552</v>
      </c>
      <c r="L9" s="24" t="n">
        <v>-51198.5643</v>
      </c>
      <c r="M9" s="27" t="n">
        <f aca="false">IF(L9=0,0,(L9/K9))</f>
        <v>0.977427084033015</v>
      </c>
      <c r="N9" s="27" t="n">
        <f aca="false">M9-0.04</f>
        <v>0.937427084033015</v>
      </c>
      <c r="O9" s="25" t="n">
        <v>22.15</v>
      </c>
      <c r="P9" s="58" t="n">
        <v>20.5850799793814</v>
      </c>
      <c r="Q9" s="59" t="n">
        <f aca="false">IF(R9=0,0,(R9/M9))</f>
        <v>81972.0054916073</v>
      </c>
      <c r="R9" s="26" t="n">
        <v>80121.6583</v>
      </c>
      <c r="S9" s="59" t="n">
        <f aca="false">Q9*N9</f>
        <v>76842.7780803357</v>
      </c>
    </row>
    <row r="10" customFormat="false" ht="12.75" hidden="false" customHeight="false" outlineLevel="0" collapsed="false">
      <c r="A10" s="18" t="s">
        <v>21</v>
      </c>
      <c r="B10" s="19" t="n">
        <v>37027</v>
      </c>
      <c r="C10" s="18" t="s">
        <v>41</v>
      </c>
      <c r="D10" s="20" t="s">
        <v>23</v>
      </c>
      <c r="E10" s="18" t="s">
        <v>40</v>
      </c>
      <c r="F10" s="20" t="s">
        <v>25</v>
      </c>
      <c r="G10" s="20" t="n">
        <v>0</v>
      </c>
      <c r="I10" s="22" t="n">
        <v>37438</v>
      </c>
      <c r="K10" s="24" t="n">
        <v>0</v>
      </c>
      <c r="L10" s="24" t="n">
        <v>0</v>
      </c>
      <c r="M10" s="27" t="n">
        <f aca="false">IF(L10=0,0,(L10/K10))</f>
        <v>0</v>
      </c>
      <c r="N10" s="27" t="n">
        <f aca="false">M10-0.04</f>
        <v>-0.04</v>
      </c>
      <c r="O10" s="25" t="n">
        <v>26</v>
      </c>
      <c r="P10" s="58"/>
      <c r="Q10" s="59" t="n">
        <f aca="false">IF(R10=0,0,(R10/M10))</f>
        <v>0</v>
      </c>
      <c r="R10" s="26" t="n">
        <v>0</v>
      </c>
      <c r="S10" s="59" t="n">
        <f aca="false">Q10*N10</f>
        <v>-0</v>
      </c>
    </row>
    <row r="11" customFormat="false" ht="12.75" hidden="false" customHeight="false" outlineLevel="0" collapsed="false">
      <c r="A11" s="18" t="s">
        <v>21</v>
      </c>
      <c r="B11" s="19" t="n">
        <v>37027</v>
      </c>
      <c r="C11" s="18" t="s">
        <v>41</v>
      </c>
      <c r="D11" s="20" t="s">
        <v>23</v>
      </c>
      <c r="E11" s="18" t="s">
        <v>40</v>
      </c>
      <c r="F11" s="20" t="s">
        <v>25</v>
      </c>
      <c r="G11" s="20" t="n">
        <v>0</v>
      </c>
      <c r="I11" s="22" t="n">
        <v>37469</v>
      </c>
      <c r="K11" s="24" t="n">
        <v>-45454.5468</v>
      </c>
      <c r="L11" s="24" t="n">
        <v>-44881.6245</v>
      </c>
      <c r="M11" s="27" t="n">
        <f aca="false">IF(L11=0,0,(L11/K11))</f>
        <v>0.987395709773087</v>
      </c>
      <c r="N11" s="27" t="n">
        <f aca="false">M11-0.04</f>
        <v>0.947395709773087</v>
      </c>
      <c r="O11" s="25" t="n">
        <v>26</v>
      </c>
      <c r="P11" s="58" t="n">
        <v>20.5854551610537</v>
      </c>
      <c r="Q11" s="59" t="n">
        <f aca="false">IF(R11=0,0,(R11/M11))</f>
        <v>246115.681782582</v>
      </c>
      <c r="R11" s="26" t="n">
        <v>243013.5683</v>
      </c>
      <c r="S11" s="59" t="n">
        <f aca="false">Q11*N11</f>
        <v>233168.941028697</v>
      </c>
    </row>
    <row r="12" customFormat="false" ht="12.75" hidden="false" customHeight="false" outlineLevel="0" collapsed="false">
      <c r="A12" s="18" t="s">
        <v>21</v>
      </c>
      <c r="B12" s="19" t="n">
        <v>37027</v>
      </c>
      <c r="C12" s="18" t="s">
        <v>41</v>
      </c>
      <c r="D12" s="20" t="s">
        <v>23</v>
      </c>
      <c r="E12" s="18" t="s">
        <v>40</v>
      </c>
      <c r="F12" s="20" t="s">
        <v>25</v>
      </c>
      <c r="G12" s="20" t="n">
        <v>0</v>
      </c>
      <c r="I12" s="22" t="n">
        <v>37500</v>
      </c>
      <c r="K12" s="24" t="n">
        <v>-100000.003</v>
      </c>
      <c r="L12" s="24" t="n">
        <v>-98655.3519</v>
      </c>
      <c r="M12" s="27" t="n">
        <f aca="false">IF(L12=0,0,(L12/K12))</f>
        <v>0.986553489403395</v>
      </c>
      <c r="N12" s="27" t="n">
        <f aca="false">M12-0.04</f>
        <v>0.946553489403395</v>
      </c>
      <c r="O12" s="25" t="n">
        <v>26</v>
      </c>
      <c r="P12" s="58" t="n">
        <v>20.5850423609913</v>
      </c>
      <c r="Q12" s="59" t="n">
        <f aca="false">IF(R12=0,0,(R12/M12))</f>
        <v>541495.780145747</v>
      </c>
      <c r="R12" s="26" t="n">
        <v>534214.5514</v>
      </c>
      <c r="S12" s="59" t="n">
        <f aca="false">Q12*N12</f>
        <v>512554.72019417</v>
      </c>
    </row>
    <row r="13" customFormat="false" ht="12.75" hidden="false" customHeight="false" outlineLevel="0" collapsed="false">
      <c r="A13" s="18" t="s">
        <v>21</v>
      </c>
      <c r="B13" s="19" t="n">
        <v>37027</v>
      </c>
      <c r="C13" s="18" t="s">
        <v>41</v>
      </c>
      <c r="D13" s="20" t="s">
        <v>23</v>
      </c>
      <c r="E13" s="18" t="s">
        <v>40</v>
      </c>
      <c r="F13" s="20" t="s">
        <v>25</v>
      </c>
      <c r="G13" s="20" t="n">
        <v>0</v>
      </c>
      <c r="I13" s="22" t="n">
        <v>37530</v>
      </c>
      <c r="K13" s="24" t="n">
        <v>-94545.4568</v>
      </c>
      <c r="L13" s="24" t="n">
        <v>-93102.9819</v>
      </c>
      <c r="M13" s="27" t="n">
        <f aca="false">IF(L13=0,0,(L13/K13))</f>
        <v>0.984743054306127</v>
      </c>
      <c r="N13" s="27" t="n">
        <f aca="false">M13-0.04</f>
        <v>0.944743054306127</v>
      </c>
      <c r="O13" s="25" t="n">
        <v>26</v>
      </c>
      <c r="P13" s="58" t="n">
        <v>20.5813572937775</v>
      </c>
      <c r="Q13" s="59" t="n">
        <f aca="false">IF(R13=0,0,(R13/M13))</f>
        <v>512308.049895794</v>
      </c>
      <c r="R13" s="26" t="n">
        <v>504491.7938</v>
      </c>
      <c r="S13" s="59" t="n">
        <f aca="false">Q13*N13</f>
        <v>483999.471804168</v>
      </c>
    </row>
    <row r="14" customFormat="false" ht="12.75" hidden="false" customHeight="false" outlineLevel="0" collapsed="false">
      <c r="A14" s="18" t="s">
        <v>21</v>
      </c>
      <c r="B14" s="19" t="n">
        <v>37027</v>
      </c>
      <c r="C14" s="18" t="s">
        <v>41</v>
      </c>
      <c r="D14" s="20" t="s">
        <v>23</v>
      </c>
      <c r="E14" s="18" t="s">
        <v>40</v>
      </c>
      <c r="F14" s="20" t="s">
        <v>25</v>
      </c>
      <c r="G14" s="20" t="n">
        <v>0</v>
      </c>
      <c r="I14" s="22" t="n">
        <v>37561</v>
      </c>
      <c r="K14" s="24" t="n">
        <v>-60000.0024</v>
      </c>
      <c r="L14" s="24" t="n">
        <v>-59019.1499</v>
      </c>
      <c r="M14" s="27" t="n">
        <f aca="false">IF(L14=0,0,(L14/K14))</f>
        <v>0.983652458987235</v>
      </c>
      <c r="N14" s="27" t="n">
        <f aca="false">M14-0.04</f>
        <v>0.943652458987235</v>
      </c>
      <c r="O14" s="25" t="n">
        <v>26</v>
      </c>
      <c r="P14" s="58" t="n">
        <v>20.5770006151851</v>
      </c>
      <c r="Q14" s="59" t="n">
        <f aca="false">IF(R14=0,0,(R14/M14))</f>
        <v>325379.976104094</v>
      </c>
      <c r="R14" s="26" t="n">
        <v>320060.8136</v>
      </c>
      <c r="S14" s="59" t="n">
        <f aca="false">Q14*N14</f>
        <v>307045.614555836</v>
      </c>
    </row>
    <row r="15" customFormat="false" ht="12.75" hidden="false" customHeight="false" outlineLevel="0" collapsed="false">
      <c r="A15" s="18" t="s">
        <v>21</v>
      </c>
      <c r="B15" s="19" t="n">
        <v>37203</v>
      </c>
      <c r="C15" s="18" t="s">
        <v>42</v>
      </c>
      <c r="D15" s="20" t="s">
        <v>23</v>
      </c>
      <c r="E15" s="18" t="s">
        <v>40</v>
      </c>
      <c r="F15" s="20" t="s">
        <v>25</v>
      </c>
      <c r="G15" s="20" t="n">
        <v>0</v>
      </c>
      <c r="I15" s="22" t="n">
        <v>37438</v>
      </c>
      <c r="K15" s="24" t="n">
        <v>0</v>
      </c>
      <c r="L15" s="24" t="n">
        <v>0</v>
      </c>
      <c r="M15" s="27" t="n">
        <f aca="false">IF(L15=0,0,(L15/K15))</f>
        <v>0</v>
      </c>
      <c r="N15" s="27" t="n">
        <f aca="false">M15-0.04</f>
        <v>-0.04</v>
      </c>
      <c r="O15" s="25" t="n">
        <v>19.7475</v>
      </c>
      <c r="P15" s="58"/>
      <c r="Q15" s="59" t="n">
        <f aca="false">IF(R15=0,0,(R15/M15))</f>
        <v>0</v>
      </c>
      <c r="R15" s="26" t="n">
        <v>0</v>
      </c>
      <c r="S15" s="59" t="n">
        <f aca="false">Q15*N15</f>
        <v>-0</v>
      </c>
    </row>
    <row r="16" customFormat="false" ht="12.75" hidden="false" customHeight="false" outlineLevel="0" collapsed="false">
      <c r="A16" s="18" t="s">
        <v>21</v>
      </c>
      <c r="B16" s="19" t="n">
        <v>37203</v>
      </c>
      <c r="C16" s="18" t="s">
        <v>42</v>
      </c>
      <c r="D16" s="20" t="s">
        <v>23</v>
      </c>
      <c r="E16" s="18" t="s">
        <v>40</v>
      </c>
      <c r="F16" s="20" t="s">
        <v>25</v>
      </c>
      <c r="G16" s="20" t="n">
        <v>0</v>
      </c>
      <c r="I16" s="22" t="n">
        <v>37469</v>
      </c>
      <c r="K16" s="24" t="n">
        <v>45454.5468</v>
      </c>
      <c r="L16" s="24" t="n">
        <v>44881.6245</v>
      </c>
      <c r="M16" s="27" t="n">
        <f aca="false">IF(L16=0,0,(L16/K16))</f>
        <v>0.987395709773087</v>
      </c>
      <c r="N16" s="27" t="n">
        <f aca="false">M16-0.04</f>
        <v>0.947395709773087</v>
      </c>
      <c r="O16" s="25" t="n">
        <v>19.7475</v>
      </c>
      <c r="P16" s="58" t="n">
        <v>20.585455159132</v>
      </c>
      <c r="Q16" s="59" t="n">
        <f aca="false">IF(R16=0,0,(R16/M16))</f>
        <v>38088.8719970668</v>
      </c>
      <c r="R16" s="26" t="n">
        <v>37608.7888</v>
      </c>
      <c r="S16" s="59" t="n">
        <f aca="false">Q16*N16</f>
        <v>36085.2339201173</v>
      </c>
    </row>
    <row r="17" customFormat="false" ht="12.75" hidden="false" customHeight="false" outlineLevel="0" collapsed="false">
      <c r="A17" s="18" t="s">
        <v>21</v>
      </c>
      <c r="B17" s="19" t="n">
        <v>37203</v>
      </c>
      <c r="C17" s="18" t="s">
        <v>42</v>
      </c>
      <c r="D17" s="20" t="s">
        <v>23</v>
      </c>
      <c r="E17" s="18" t="s">
        <v>40</v>
      </c>
      <c r="F17" s="20" t="s">
        <v>25</v>
      </c>
      <c r="G17" s="20" t="n">
        <v>0</v>
      </c>
      <c r="I17" s="22" t="n">
        <v>37500</v>
      </c>
      <c r="K17" s="24" t="n">
        <v>100000.003</v>
      </c>
      <c r="L17" s="24" t="n">
        <v>98655.3519</v>
      </c>
      <c r="M17" s="27" t="n">
        <f aca="false">IF(L17=0,0,(L17/K17))</f>
        <v>0.986553489403395</v>
      </c>
      <c r="N17" s="27" t="n">
        <f aca="false">M17-0.04</f>
        <v>0.946553489403395</v>
      </c>
      <c r="O17" s="25" t="n">
        <v>19.7475</v>
      </c>
      <c r="P17" s="58" t="n">
        <v>20.585042358409</v>
      </c>
      <c r="Q17" s="59" t="n">
        <f aca="false">IF(R17=0,0,(R17/M17))</f>
        <v>83754.2383535313</v>
      </c>
      <c r="R17" s="26" t="n">
        <v>82628.0361</v>
      </c>
      <c r="S17" s="59" t="n">
        <f aca="false">Q17*N17</f>
        <v>79277.8665658587</v>
      </c>
    </row>
    <row r="18" customFormat="false" ht="12.75" hidden="false" customHeight="false" outlineLevel="0" collapsed="false">
      <c r="A18" s="18" t="s">
        <v>21</v>
      </c>
      <c r="B18" s="19" t="n">
        <v>37203</v>
      </c>
      <c r="C18" s="18" t="s">
        <v>42</v>
      </c>
      <c r="D18" s="20" t="s">
        <v>23</v>
      </c>
      <c r="E18" s="18" t="s">
        <v>40</v>
      </c>
      <c r="F18" s="20" t="s">
        <v>25</v>
      </c>
      <c r="G18" s="20" t="n">
        <v>0</v>
      </c>
      <c r="I18" s="22" t="n">
        <v>37530</v>
      </c>
      <c r="K18" s="24" t="n">
        <v>94545.4568</v>
      </c>
      <c r="L18" s="24" t="n">
        <v>93102.9819</v>
      </c>
      <c r="M18" s="27" t="n">
        <f aca="false">IF(L18=0,0,(L18/K18))</f>
        <v>0.984743054306127</v>
      </c>
      <c r="N18" s="27" t="n">
        <f aca="false">M18-0.04</f>
        <v>0.944743054306127</v>
      </c>
      <c r="O18" s="25" t="n">
        <v>19.7475</v>
      </c>
      <c r="P18" s="58" t="n">
        <v>20.5813572956061</v>
      </c>
      <c r="Q18" s="59" t="n">
        <f aca="false">IF(R18=0,0,(R18/M18))</f>
        <v>78837.4189190937</v>
      </c>
      <c r="R18" s="26" t="n">
        <v>77634.6007</v>
      </c>
      <c r="S18" s="59" t="n">
        <f aca="false">Q18*N18</f>
        <v>74481.1039432362</v>
      </c>
    </row>
    <row r="19" customFormat="false" ht="12.75" hidden="false" customHeight="false" outlineLevel="0" collapsed="false">
      <c r="A19" s="18" t="s">
        <v>21</v>
      </c>
      <c r="B19" s="19" t="n">
        <v>37203</v>
      </c>
      <c r="C19" s="18" t="s">
        <v>42</v>
      </c>
      <c r="D19" s="20" t="s">
        <v>23</v>
      </c>
      <c r="E19" s="18" t="s">
        <v>40</v>
      </c>
      <c r="F19" s="20" t="s">
        <v>25</v>
      </c>
      <c r="G19" s="20" t="n">
        <v>0</v>
      </c>
      <c r="I19" s="22" t="n">
        <v>37561</v>
      </c>
      <c r="K19" s="24" t="n">
        <v>107826.0899</v>
      </c>
      <c r="L19" s="24" t="n">
        <v>105971.0042</v>
      </c>
      <c r="M19" s="27" t="n">
        <f aca="false">IF(L19=0,0,(L19/K19))</f>
        <v>0.982795576639008</v>
      </c>
      <c r="N19" s="27" t="n">
        <f aca="false">M19-0.04</f>
        <v>0.942795576639008</v>
      </c>
      <c r="O19" s="25" t="n">
        <v>19.7475</v>
      </c>
      <c r="P19" s="58" t="n">
        <v>20.5772700315649</v>
      </c>
      <c r="Q19" s="59" t="n">
        <f aca="false">IF(R19=0,0,(R19/M19))</f>
        <v>89470.8580198446</v>
      </c>
      <c r="R19" s="26" t="n">
        <v>87931.5635</v>
      </c>
      <c r="S19" s="59" t="n">
        <f aca="false">Q19*N19</f>
        <v>84352.7291792062</v>
      </c>
    </row>
    <row r="20" customFormat="false" ht="12.75" hidden="false" customHeight="false" outlineLevel="0" collapsed="false">
      <c r="A20" s="18" t="s">
        <v>21</v>
      </c>
      <c r="B20" s="19" t="n">
        <v>37203</v>
      </c>
      <c r="C20" s="18" t="s">
        <v>42</v>
      </c>
      <c r="D20" s="20" t="s">
        <v>23</v>
      </c>
      <c r="E20" s="18" t="s">
        <v>40</v>
      </c>
      <c r="F20" s="20" t="s">
        <v>25</v>
      </c>
      <c r="G20" s="20" t="n">
        <v>0</v>
      </c>
      <c r="I20" s="22" t="n">
        <v>37591</v>
      </c>
      <c r="K20" s="24" t="n">
        <v>95031.0558</v>
      </c>
      <c r="L20" s="24" t="n">
        <v>93201.8271</v>
      </c>
      <c r="M20" s="27" t="n">
        <f aca="false">IF(L20=0,0,(L20/K20))</f>
        <v>0.980751253528639</v>
      </c>
      <c r="N20" s="27" t="n">
        <f aca="false">M20-0.04</f>
        <v>0.940751253528638</v>
      </c>
      <c r="O20" s="25" t="n">
        <v>19.7475</v>
      </c>
      <c r="P20" s="58" t="n">
        <v>20.5795440823204</v>
      </c>
      <c r="Q20" s="59" t="n">
        <f aca="false">IF(R20=0,0,(R20/M20))</f>
        <v>79070.0276150456</v>
      </c>
      <c r="R20" s="26" t="n">
        <v>77548.0287</v>
      </c>
      <c r="S20" s="59" t="n">
        <f aca="false">Q20*N20</f>
        <v>74385.2275953982</v>
      </c>
    </row>
    <row r="21" customFormat="false" ht="12.75" hidden="false" customHeight="false" outlineLevel="0" collapsed="false">
      <c r="A21" s="18" t="s">
        <v>21</v>
      </c>
      <c r="B21" s="19" t="n">
        <v>37203</v>
      </c>
      <c r="C21" s="18" t="s">
        <v>42</v>
      </c>
      <c r="D21" s="20" t="s">
        <v>23</v>
      </c>
      <c r="E21" s="18" t="s">
        <v>40</v>
      </c>
      <c r="F21" s="20" t="s">
        <v>25</v>
      </c>
      <c r="G21" s="20" t="n">
        <v>0</v>
      </c>
      <c r="I21" s="22" t="n">
        <v>37622</v>
      </c>
      <c r="K21" s="24" t="n">
        <v>104761.9075</v>
      </c>
      <c r="L21" s="24" t="n">
        <v>102519.6469</v>
      </c>
      <c r="M21" s="27" t="n">
        <f aca="false">IF(L21=0,0,(L21/K21))</f>
        <v>0.978596603923043</v>
      </c>
      <c r="N21" s="27" t="n">
        <f aca="false">M21-0.04</f>
        <v>0.938596603923043</v>
      </c>
      <c r="O21" s="25" t="n">
        <v>19.7475</v>
      </c>
      <c r="P21" s="58" t="n">
        <v>20.5833466517504</v>
      </c>
      <c r="Q21" s="59" t="n">
        <f aca="false">IF(R21=0,0,(R21/M21))</f>
        <v>87564.8896148619</v>
      </c>
      <c r="R21" s="26" t="n">
        <v>85690.7036</v>
      </c>
      <c r="S21" s="59" t="n">
        <f aca="false">Q21*N21</f>
        <v>82188.1080154055</v>
      </c>
    </row>
    <row r="22" customFormat="false" ht="12.75" hidden="false" customHeight="false" outlineLevel="0" collapsed="false">
      <c r="A22" s="18" t="s">
        <v>21</v>
      </c>
      <c r="B22" s="19" t="n">
        <v>37203</v>
      </c>
      <c r="C22" s="18" t="s">
        <v>42</v>
      </c>
      <c r="D22" s="20" t="s">
        <v>23</v>
      </c>
      <c r="E22" s="18" t="s">
        <v>40</v>
      </c>
      <c r="F22" s="20" t="s">
        <v>25</v>
      </c>
      <c r="G22" s="20" t="n">
        <v>0</v>
      </c>
      <c r="I22" s="22" t="n">
        <v>37653</v>
      </c>
      <c r="K22" s="24" t="n">
        <v>52380.9552</v>
      </c>
      <c r="L22" s="24" t="n">
        <v>51198.5643</v>
      </c>
      <c r="M22" s="27" t="n">
        <f aca="false">IF(L22=0,0,(L22/K22))</f>
        <v>0.977427084033015</v>
      </c>
      <c r="N22" s="27" t="n">
        <f aca="false">M22-0.04</f>
        <v>0.937427084033015</v>
      </c>
      <c r="O22" s="25" t="n">
        <v>19.7475</v>
      </c>
      <c r="P22" s="58" t="n">
        <v>20.5850799787808</v>
      </c>
      <c r="Q22" s="59" t="n">
        <f aca="false">IF(R22=0,0,(R22/M22))</f>
        <v>43873.2393449326</v>
      </c>
      <c r="R22" s="26" t="n">
        <v>42882.8924</v>
      </c>
      <c r="S22" s="59" t="n">
        <f aca="false">Q22*N22</f>
        <v>41127.9628262027</v>
      </c>
    </row>
    <row r="23" customFormat="false" ht="12.75" hidden="false" customHeight="false" outlineLevel="0" collapsed="false">
      <c r="A23" s="18" t="s">
        <v>21</v>
      </c>
      <c r="B23" s="19" t="n">
        <v>37174</v>
      </c>
      <c r="C23" s="18" t="s">
        <v>50</v>
      </c>
      <c r="D23" s="20" t="s">
        <v>23</v>
      </c>
      <c r="E23" s="18" t="s">
        <v>51</v>
      </c>
      <c r="F23" s="20" t="s">
        <v>25</v>
      </c>
      <c r="G23" s="20" t="n">
        <v>0</v>
      </c>
      <c r="I23" s="22" t="n">
        <v>37257</v>
      </c>
      <c r="K23" s="24" t="n">
        <v>25000</v>
      </c>
      <c r="L23" s="24" t="n">
        <v>24928.1186</v>
      </c>
      <c r="M23" s="27" t="n">
        <f aca="false">IF(L23=0,0,(L23/K23))</f>
        <v>0.997124744</v>
      </c>
      <c r="N23" s="27" t="n">
        <f aca="false">M23-0.04</f>
        <v>0.957124744</v>
      </c>
      <c r="O23" s="25" t="n">
        <v>25.68225</v>
      </c>
      <c r="P23" s="25" t="n">
        <f aca="false">(R23/L23)+O23</f>
        <v>24.4649999986301</v>
      </c>
      <c r="Q23" s="59" t="n">
        <f aca="false">IF(R23=0,0,(R23/M23))</f>
        <v>-30431.2500342485</v>
      </c>
      <c r="R23" s="26" t="n">
        <v>-30343.7524</v>
      </c>
      <c r="S23" s="59" t="n">
        <f aca="false">Q23*N23</f>
        <v>-29126.5023986301</v>
      </c>
    </row>
    <row r="24" customFormat="false" ht="12.75" hidden="false" customHeight="false" outlineLevel="0" collapsed="false">
      <c r="A24" s="18" t="s">
        <v>21</v>
      </c>
      <c r="B24" s="19" t="n">
        <v>37174</v>
      </c>
      <c r="C24" s="18" t="s">
        <v>50</v>
      </c>
      <c r="D24" s="20" t="s">
        <v>23</v>
      </c>
      <c r="E24" s="18" t="s">
        <v>51</v>
      </c>
      <c r="F24" s="20" t="s">
        <v>25</v>
      </c>
      <c r="G24" s="20" t="n">
        <v>0</v>
      </c>
      <c r="I24" s="22" t="n">
        <v>37288</v>
      </c>
      <c r="K24" s="24" t="n">
        <v>25000</v>
      </c>
      <c r="L24" s="24" t="n">
        <v>24886.0337</v>
      </c>
      <c r="M24" s="27" t="n">
        <f aca="false">IF(L24=0,0,(L24/K24))</f>
        <v>0.995441348</v>
      </c>
      <c r="N24" s="27" t="n">
        <f aca="false">M24-0.04</f>
        <v>0.955441348</v>
      </c>
      <c r="O24" s="25" t="n">
        <v>25.68225</v>
      </c>
      <c r="P24" s="25" t="n">
        <f aca="false">(R24/L24)+O24</f>
        <v>24.1079999980803</v>
      </c>
      <c r="Q24" s="59" t="n">
        <f aca="false">IF(R24=0,0,(R24/M24))</f>
        <v>-39356.2500479938</v>
      </c>
      <c r="R24" s="26" t="n">
        <v>-39176.8386</v>
      </c>
      <c r="S24" s="59" t="n">
        <f aca="false">Q24*N24</f>
        <v>-37602.5885980803</v>
      </c>
    </row>
    <row r="25" customFormat="false" ht="12.75" hidden="false" customHeight="false" outlineLevel="0" collapsed="false">
      <c r="A25" s="18" t="s">
        <v>21</v>
      </c>
      <c r="B25" s="19" t="n">
        <v>37174</v>
      </c>
      <c r="C25" s="18" t="s">
        <v>50</v>
      </c>
      <c r="D25" s="20" t="s">
        <v>23</v>
      </c>
      <c r="E25" s="18" t="s">
        <v>51</v>
      </c>
      <c r="F25" s="20" t="s">
        <v>25</v>
      </c>
      <c r="G25" s="20" t="n">
        <v>0</v>
      </c>
      <c r="I25" s="22" t="n">
        <v>37316</v>
      </c>
      <c r="K25" s="24" t="n">
        <v>25000</v>
      </c>
      <c r="L25" s="24" t="n">
        <v>24849.0512</v>
      </c>
      <c r="M25" s="27" t="n">
        <f aca="false">IF(L25=0,0,(L25/K25))</f>
        <v>0.993962048</v>
      </c>
      <c r="N25" s="27" t="n">
        <f aca="false">M25-0.04</f>
        <v>0.953962048</v>
      </c>
      <c r="O25" s="25" t="n">
        <v>25.68225</v>
      </c>
      <c r="P25" s="25" t="n">
        <f aca="false">(R25/L25)+O25</f>
        <v>23.7300000002093</v>
      </c>
      <c r="Q25" s="59" t="n">
        <f aca="false">IF(R25=0,0,(R25/M25))</f>
        <v>-48806.2499947684</v>
      </c>
      <c r="R25" s="26" t="n">
        <v>-48511.5602</v>
      </c>
      <c r="S25" s="59" t="n">
        <f aca="false">Q25*N25</f>
        <v>-46559.3102002093</v>
      </c>
    </row>
    <row r="26" customFormat="false" ht="12.75" hidden="false" customHeight="false" outlineLevel="0" collapsed="false">
      <c r="A26" s="18" t="s">
        <v>21</v>
      </c>
      <c r="B26" s="19" t="n">
        <v>37174</v>
      </c>
      <c r="C26" s="18" t="s">
        <v>50</v>
      </c>
      <c r="D26" s="20" t="s">
        <v>23</v>
      </c>
      <c r="E26" s="18" t="s">
        <v>51</v>
      </c>
      <c r="F26" s="20" t="s">
        <v>25</v>
      </c>
      <c r="G26" s="20" t="n">
        <v>0</v>
      </c>
      <c r="I26" s="22" t="n">
        <v>37347</v>
      </c>
      <c r="K26" s="24" t="n">
        <v>25000</v>
      </c>
      <c r="L26" s="24" t="n">
        <v>24807.8763</v>
      </c>
      <c r="M26" s="27" t="n">
        <f aca="false">IF(L26=0,0,(L26/K26))</f>
        <v>0.992315052</v>
      </c>
      <c r="N26" s="27" t="n">
        <f aca="false">M26-0.04</f>
        <v>0.952315052</v>
      </c>
      <c r="O26" s="25" t="n">
        <v>25.68225</v>
      </c>
      <c r="P26" s="25" t="n">
        <f aca="false">(R26/L26)+O26</f>
        <v>23.5199999971652</v>
      </c>
      <c r="Q26" s="59" t="n">
        <f aca="false">IF(R26=0,0,(R26/M26))</f>
        <v>-54056.2500708696</v>
      </c>
      <c r="R26" s="26" t="n">
        <v>-53640.8306</v>
      </c>
      <c r="S26" s="59" t="n">
        <f aca="false">Q26*N26</f>
        <v>-51478.5805971652</v>
      </c>
    </row>
    <row r="27" customFormat="false" ht="12.75" hidden="false" customHeight="false" outlineLevel="0" collapsed="false">
      <c r="A27" s="18" t="s">
        <v>21</v>
      </c>
      <c r="B27" s="19" t="n">
        <v>37174</v>
      </c>
      <c r="C27" s="18" t="s">
        <v>50</v>
      </c>
      <c r="D27" s="20" t="s">
        <v>23</v>
      </c>
      <c r="E27" s="18" t="s">
        <v>51</v>
      </c>
      <c r="F27" s="20" t="s">
        <v>25</v>
      </c>
      <c r="G27" s="20" t="n">
        <v>0</v>
      </c>
      <c r="I27" s="22" t="n">
        <v>37377</v>
      </c>
      <c r="K27" s="24" t="n">
        <v>25000</v>
      </c>
      <c r="L27" s="24" t="n">
        <v>24767.6124</v>
      </c>
      <c r="M27" s="27" t="n">
        <f aca="false">IF(L27=0,0,(L27/K27))</f>
        <v>0.990704496</v>
      </c>
      <c r="N27" s="27" t="n">
        <f aca="false">M27-0.04</f>
        <v>0.950704496</v>
      </c>
      <c r="O27" s="25" t="n">
        <v>25.68225</v>
      </c>
      <c r="P27" s="25" t="n">
        <f aca="false">(R27/L27)+O27</f>
        <v>23.4569999956839</v>
      </c>
      <c r="Q27" s="59" t="n">
        <f aca="false">IF(R27=0,0,(R27/M27))</f>
        <v>-55631.250107903</v>
      </c>
      <c r="R27" s="26" t="n">
        <v>-55114.1296</v>
      </c>
      <c r="S27" s="59" t="n">
        <f aca="false">Q27*N27</f>
        <v>-52888.8795956839</v>
      </c>
    </row>
    <row r="28" customFormat="false" ht="12.75" hidden="false" customHeight="false" outlineLevel="0" collapsed="false">
      <c r="A28" s="18" t="s">
        <v>21</v>
      </c>
      <c r="B28" s="19" t="n">
        <v>37174</v>
      </c>
      <c r="C28" s="18" t="s">
        <v>50</v>
      </c>
      <c r="D28" s="20" t="s">
        <v>23</v>
      </c>
      <c r="E28" s="18" t="s">
        <v>51</v>
      </c>
      <c r="F28" s="20" t="s">
        <v>25</v>
      </c>
      <c r="G28" s="20" t="n">
        <v>0</v>
      </c>
      <c r="I28" s="22" t="n">
        <v>37408</v>
      </c>
      <c r="K28" s="24" t="n">
        <v>25000</v>
      </c>
      <c r="L28" s="24" t="n">
        <v>24726.339</v>
      </c>
      <c r="M28" s="27" t="n">
        <f aca="false">IF(L28=0,0,(L28/K28))</f>
        <v>0.98905356</v>
      </c>
      <c r="N28" s="27" t="n">
        <f aca="false">M28-0.04</f>
        <v>0.94905356</v>
      </c>
      <c r="O28" s="25" t="n">
        <v>25.68225</v>
      </c>
      <c r="P28" s="25" t="n">
        <f aca="false">(R28/L28)+O28</f>
        <v>23.6669999987766</v>
      </c>
      <c r="Q28" s="59" t="n">
        <f aca="false">IF(R28=0,0,(R28/M28))</f>
        <v>-50381.2500305848</v>
      </c>
      <c r="R28" s="26" t="n">
        <v>-49829.7547</v>
      </c>
      <c r="S28" s="59" t="n">
        <f aca="false">Q28*N28</f>
        <v>-47814.5046987766</v>
      </c>
    </row>
    <row r="29" customFormat="false" ht="12.75" hidden="false" customHeight="false" outlineLevel="0" collapsed="false">
      <c r="A29" s="18" t="s">
        <v>21</v>
      </c>
      <c r="B29" s="19" t="n">
        <v>37174</v>
      </c>
      <c r="C29" s="18" t="s">
        <v>50</v>
      </c>
      <c r="D29" s="20" t="s">
        <v>23</v>
      </c>
      <c r="E29" s="18" t="s">
        <v>51</v>
      </c>
      <c r="F29" s="20" t="s">
        <v>25</v>
      </c>
      <c r="G29" s="20" t="n">
        <v>0</v>
      </c>
      <c r="I29" s="22" t="n">
        <v>37438</v>
      </c>
      <c r="K29" s="24" t="n">
        <v>25000</v>
      </c>
      <c r="L29" s="24" t="n">
        <v>24684.8927</v>
      </c>
      <c r="M29" s="27" t="n">
        <f aca="false">IF(L29=0,0,(L29/K29))</f>
        <v>0.987395708</v>
      </c>
      <c r="N29" s="27" t="n">
        <f aca="false">M29-0.04</f>
        <v>0.947395708</v>
      </c>
      <c r="O29" s="25" t="n">
        <v>25.68225</v>
      </c>
      <c r="P29" s="25" t="n">
        <f aca="false">(R29/L29)+O29</f>
        <v>23.8769999978398</v>
      </c>
      <c r="Q29" s="59" t="n">
        <f aca="false">IF(R29=0,0,(R29/M29))</f>
        <v>-45131.2500540057</v>
      </c>
      <c r="R29" s="26" t="n">
        <v>-44562.4026</v>
      </c>
      <c r="S29" s="59" t="n">
        <f aca="false">Q29*N29</f>
        <v>-42757.1525978398</v>
      </c>
    </row>
    <row r="30" customFormat="false" ht="12.75" hidden="false" customHeight="false" outlineLevel="0" collapsed="false">
      <c r="A30" s="18" t="s">
        <v>21</v>
      </c>
      <c r="B30" s="19" t="n">
        <v>37174</v>
      </c>
      <c r="C30" s="18" t="s">
        <v>50</v>
      </c>
      <c r="D30" s="20" t="s">
        <v>23</v>
      </c>
      <c r="E30" s="18" t="s">
        <v>51</v>
      </c>
      <c r="F30" s="20" t="s">
        <v>25</v>
      </c>
      <c r="G30" s="20" t="n">
        <v>0</v>
      </c>
      <c r="I30" s="22" t="n">
        <v>37469</v>
      </c>
      <c r="K30" s="24" t="n">
        <v>25000</v>
      </c>
      <c r="L30" s="24" t="n">
        <v>24638.5706</v>
      </c>
      <c r="M30" s="27" t="n">
        <f aca="false">IF(L30=0,0,(L30/K30))</f>
        <v>0.985542824</v>
      </c>
      <c r="N30" s="27" t="n">
        <f aca="false">M30-0.04</f>
        <v>0.945542824</v>
      </c>
      <c r="O30" s="25" t="n">
        <v>25.68225</v>
      </c>
      <c r="P30" s="25" t="n">
        <f aca="false">(R30/L30)+O30</f>
        <v>24.1919999974288</v>
      </c>
      <c r="Q30" s="59" t="n">
        <f aca="false">IF(R30=0,0,(R30/M30))</f>
        <v>-37256.2500642793</v>
      </c>
      <c r="R30" s="26" t="n">
        <v>-36717.6299</v>
      </c>
      <c r="S30" s="59" t="n">
        <f aca="false">Q30*N30</f>
        <v>-35227.3798974288</v>
      </c>
    </row>
    <row r="31" customFormat="false" ht="12.75" hidden="false" customHeight="false" outlineLevel="0" collapsed="false">
      <c r="A31" s="18" t="s">
        <v>21</v>
      </c>
      <c r="B31" s="19" t="n">
        <v>37174</v>
      </c>
      <c r="C31" s="18" t="s">
        <v>50</v>
      </c>
      <c r="D31" s="20" t="s">
        <v>23</v>
      </c>
      <c r="E31" s="18" t="s">
        <v>51</v>
      </c>
      <c r="F31" s="20" t="s">
        <v>25</v>
      </c>
      <c r="G31" s="20" t="n">
        <v>0</v>
      </c>
      <c r="I31" s="22" t="n">
        <v>37500</v>
      </c>
      <c r="K31" s="24" t="n">
        <v>25000</v>
      </c>
      <c r="L31" s="24" t="n">
        <v>24591.3115</v>
      </c>
      <c r="M31" s="27" t="n">
        <f aca="false">IF(L31=0,0,(L31/K31))</f>
        <v>0.98365246</v>
      </c>
      <c r="N31" s="27" t="n">
        <f aca="false">M31-0.04</f>
        <v>0.94365246</v>
      </c>
      <c r="O31" s="25" t="n">
        <v>25.68225</v>
      </c>
      <c r="P31" s="25" t="n">
        <f aca="false">(R31/L31)+O31</f>
        <v>24.5279999999543</v>
      </c>
      <c r="Q31" s="59" t="n">
        <f aca="false">IF(R31=0,0,(R31/M31))</f>
        <v>-28856.2500011437</v>
      </c>
      <c r="R31" s="26" t="n">
        <v>-28384.5213</v>
      </c>
      <c r="S31" s="59" t="n">
        <f aca="false">Q31*N31</f>
        <v>-27230.2712999543</v>
      </c>
    </row>
    <row r="32" customFormat="false" ht="12.75" hidden="false" customHeight="false" outlineLevel="0" collapsed="false">
      <c r="A32" s="18" t="s">
        <v>21</v>
      </c>
      <c r="B32" s="19" t="n">
        <v>37174</v>
      </c>
      <c r="C32" s="18" t="s">
        <v>50</v>
      </c>
      <c r="D32" s="20" t="s">
        <v>23</v>
      </c>
      <c r="E32" s="18" t="s">
        <v>51</v>
      </c>
      <c r="F32" s="20" t="s">
        <v>25</v>
      </c>
      <c r="G32" s="20" t="n">
        <v>0</v>
      </c>
      <c r="I32" s="22" t="n">
        <v>37530</v>
      </c>
      <c r="K32" s="24" t="n">
        <v>25000</v>
      </c>
      <c r="L32" s="24" t="n">
        <v>24543.0145</v>
      </c>
      <c r="M32" s="27" t="n">
        <f aca="false">IF(L32=0,0,(L32/K32))</f>
        <v>0.98172058</v>
      </c>
      <c r="N32" s="27" t="n">
        <f aca="false">M32-0.04</f>
        <v>0.94172058</v>
      </c>
      <c r="O32" s="25" t="n">
        <v>25.68225</v>
      </c>
      <c r="P32" s="25" t="n">
        <f aca="false">(R32/L32)+O32</f>
        <v>24.3600000009219</v>
      </c>
      <c r="Q32" s="59" t="n">
        <f aca="false">IF(R32=0,0,(R32/M32))</f>
        <v>-33056.2499769537</v>
      </c>
      <c r="R32" s="26" t="n">
        <v>-32452.0009</v>
      </c>
      <c r="S32" s="59" t="n">
        <f aca="false">Q32*N32</f>
        <v>-31129.7509009219</v>
      </c>
    </row>
    <row r="33" customFormat="false" ht="12.75" hidden="false" customHeight="false" outlineLevel="0" collapsed="false">
      <c r="A33" s="18" t="s">
        <v>21</v>
      </c>
      <c r="B33" s="19" t="n">
        <v>37174</v>
      </c>
      <c r="C33" s="18" t="s">
        <v>50</v>
      </c>
      <c r="D33" s="20" t="s">
        <v>23</v>
      </c>
      <c r="E33" s="18" t="s">
        <v>51</v>
      </c>
      <c r="F33" s="20" t="s">
        <v>25</v>
      </c>
      <c r="G33" s="20" t="n">
        <v>0</v>
      </c>
      <c r="I33" s="22" t="n">
        <v>37561</v>
      </c>
      <c r="K33" s="24" t="n">
        <v>25000</v>
      </c>
      <c r="L33" s="24" t="n">
        <v>24489.2801</v>
      </c>
      <c r="M33" s="27" t="n">
        <f aca="false">IF(L33=0,0,(L33/K33))</f>
        <v>0.979571204</v>
      </c>
      <c r="N33" s="27" t="n">
        <f aca="false">M33-0.04</f>
        <v>0.939571204</v>
      </c>
      <c r="O33" s="25" t="n">
        <v>25.68225</v>
      </c>
      <c r="P33" s="25" t="n">
        <f aca="false">(R33/L33)+O33</f>
        <v>24.653999998482</v>
      </c>
      <c r="Q33" s="59" t="n">
        <f aca="false">IF(R33=0,0,(R33/M33))</f>
        <v>-25706.2500379503</v>
      </c>
      <c r="R33" s="26" t="n">
        <v>-25181.1023</v>
      </c>
      <c r="S33" s="59" t="n">
        <f aca="false">Q33*N33</f>
        <v>-24152.852298482</v>
      </c>
    </row>
    <row r="34" customFormat="false" ht="12.75" hidden="false" customHeight="false" outlineLevel="0" collapsed="false">
      <c r="A34" s="18" t="s">
        <v>21</v>
      </c>
      <c r="B34" s="19" t="n">
        <v>37174</v>
      </c>
      <c r="C34" s="18" t="s">
        <v>50</v>
      </c>
      <c r="D34" s="20" t="s">
        <v>23</v>
      </c>
      <c r="E34" s="18" t="s">
        <v>51</v>
      </c>
      <c r="F34" s="20" t="s">
        <v>25</v>
      </c>
      <c r="G34" s="20" t="n">
        <v>0</v>
      </c>
      <c r="I34" s="22" t="n">
        <v>37591</v>
      </c>
      <c r="K34" s="24" t="n">
        <v>25000</v>
      </c>
      <c r="L34" s="24" t="n">
        <v>24435.6771</v>
      </c>
      <c r="M34" s="27" t="n">
        <f aca="false">IF(L34=0,0,(L34/K34))</f>
        <v>0.977427084</v>
      </c>
      <c r="N34" s="27" t="n">
        <f aca="false">M34-0.04</f>
        <v>0.937427084</v>
      </c>
      <c r="O34" s="25" t="n">
        <v>25.68225</v>
      </c>
      <c r="P34" s="25" t="n">
        <f aca="false">(R34/L34)+O34</f>
        <v>24.8430000002527</v>
      </c>
      <c r="Q34" s="59" t="n">
        <f aca="false">IF(R34=0,0,(R34/M34))</f>
        <v>-20981.2499936824</v>
      </c>
      <c r="R34" s="26" t="n">
        <v>-20507.642</v>
      </c>
      <c r="S34" s="59" t="n">
        <f aca="false">Q34*N34</f>
        <v>-19668.3920002527</v>
      </c>
    </row>
    <row r="35" customFormat="false" ht="12.75" hidden="false" customHeight="false" outlineLevel="0" collapsed="false">
      <c r="A35" s="18" t="s">
        <v>21</v>
      </c>
      <c r="B35" s="19" t="n">
        <v>37176</v>
      </c>
      <c r="C35" s="18" t="s">
        <v>52</v>
      </c>
      <c r="D35" s="20" t="s">
        <v>23</v>
      </c>
      <c r="E35" s="18" t="s">
        <v>51</v>
      </c>
      <c r="F35" s="20" t="s">
        <v>25</v>
      </c>
      <c r="G35" s="20" t="n">
        <v>0</v>
      </c>
      <c r="I35" s="22" t="n">
        <v>37257</v>
      </c>
      <c r="K35" s="24" t="n">
        <v>25000</v>
      </c>
      <c r="L35" s="24" t="n">
        <v>24928.1186</v>
      </c>
      <c r="M35" s="27" t="n">
        <f aca="false">IF(L35=0,0,(L35/K35))</f>
        <v>0.997124744</v>
      </c>
      <c r="N35" s="27" t="n">
        <f aca="false">M35-0.04</f>
        <v>0.957124744</v>
      </c>
      <c r="O35" s="25" t="n">
        <v>26.29625</v>
      </c>
      <c r="P35" s="25" t="n">
        <f aca="false">(R35/L35)+O35</f>
        <v>24.4649999994484</v>
      </c>
      <c r="Q35" s="59" t="n">
        <f aca="false">IF(R35=0,0,(R35/M35))</f>
        <v>-45781.2500137897</v>
      </c>
      <c r="R35" s="26" t="n">
        <v>-45649.6172</v>
      </c>
      <c r="S35" s="59" t="n">
        <f aca="false">Q35*N35</f>
        <v>-43818.3671994484</v>
      </c>
    </row>
    <row r="36" customFormat="false" ht="12.75" hidden="false" customHeight="false" outlineLevel="0" collapsed="false">
      <c r="A36" s="18" t="s">
        <v>21</v>
      </c>
      <c r="B36" s="19" t="n">
        <v>37176</v>
      </c>
      <c r="C36" s="18" t="s">
        <v>52</v>
      </c>
      <c r="D36" s="20" t="s">
        <v>23</v>
      </c>
      <c r="E36" s="18" t="s">
        <v>51</v>
      </c>
      <c r="F36" s="20" t="s">
        <v>25</v>
      </c>
      <c r="G36" s="20" t="n">
        <v>0</v>
      </c>
      <c r="I36" s="22" t="n">
        <v>37288</v>
      </c>
      <c r="K36" s="24" t="n">
        <v>25000</v>
      </c>
      <c r="L36" s="24" t="n">
        <v>24886.0337</v>
      </c>
      <c r="M36" s="27" t="n">
        <f aca="false">IF(L36=0,0,(L36/K36))</f>
        <v>0.995441348</v>
      </c>
      <c r="N36" s="27" t="n">
        <f aca="false">M36-0.04</f>
        <v>0.955441348</v>
      </c>
      <c r="O36" s="25" t="n">
        <v>26.29625</v>
      </c>
      <c r="P36" s="25" t="n">
        <f aca="false">(R36/L36)+O36</f>
        <v>24.1079999977507</v>
      </c>
      <c r="Q36" s="59" t="n">
        <f aca="false">IF(R36=0,0,(R36/M36))</f>
        <v>-54706.2500562313</v>
      </c>
      <c r="R36" s="26" t="n">
        <v>-54456.8633</v>
      </c>
      <c r="S36" s="59" t="n">
        <f aca="false">Q36*N36</f>
        <v>-52268.6132977507</v>
      </c>
    </row>
    <row r="37" customFormat="false" ht="12.75" hidden="false" customHeight="false" outlineLevel="0" collapsed="false">
      <c r="A37" s="18" t="s">
        <v>21</v>
      </c>
      <c r="B37" s="19" t="n">
        <v>37176</v>
      </c>
      <c r="C37" s="18" t="s">
        <v>52</v>
      </c>
      <c r="D37" s="20" t="s">
        <v>23</v>
      </c>
      <c r="E37" s="18" t="s">
        <v>51</v>
      </c>
      <c r="F37" s="20" t="s">
        <v>25</v>
      </c>
      <c r="G37" s="20" t="n">
        <v>0</v>
      </c>
      <c r="I37" s="22" t="n">
        <v>37316</v>
      </c>
      <c r="K37" s="24" t="n">
        <v>25000</v>
      </c>
      <c r="L37" s="24" t="n">
        <v>24849.0512</v>
      </c>
      <c r="M37" s="27" t="n">
        <f aca="false">IF(L37=0,0,(L37/K37))</f>
        <v>0.993962048</v>
      </c>
      <c r="N37" s="27" t="n">
        <f aca="false">M37-0.04</f>
        <v>0.953962048</v>
      </c>
      <c r="O37" s="25" t="n">
        <v>26.29625</v>
      </c>
      <c r="P37" s="25" t="n">
        <f aca="false">(R37/L37)+O37</f>
        <v>23.7299999976659</v>
      </c>
      <c r="Q37" s="59" t="n">
        <f aca="false">IF(R37=0,0,(R37/M37))</f>
        <v>-64156.2500583523</v>
      </c>
      <c r="R37" s="26" t="n">
        <v>-63768.8777</v>
      </c>
      <c r="S37" s="59" t="n">
        <f aca="false">Q37*N37</f>
        <v>-61202.6276976659</v>
      </c>
    </row>
    <row r="38" customFormat="false" ht="12.75" hidden="false" customHeight="false" outlineLevel="0" collapsed="false">
      <c r="A38" s="18" t="s">
        <v>21</v>
      </c>
      <c r="B38" s="19" t="n">
        <v>37176</v>
      </c>
      <c r="C38" s="18" t="s">
        <v>52</v>
      </c>
      <c r="D38" s="20" t="s">
        <v>23</v>
      </c>
      <c r="E38" s="18" t="s">
        <v>51</v>
      </c>
      <c r="F38" s="20" t="s">
        <v>25</v>
      </c>
      <c r="G38" s="20" t="n">
        <v>0</v>
      </c>
      <c r="I38" s="22" t="n">
        <v>37347</v>
      </c>
      <c r="K38" s="24" t="n">
        <v>25000</v>
      </c>
      <c r="L38" s="24" t="n">
        <v>24807.8763</v>
      </c>
      <c r="M38" s="27" t="n">
        <f aca="false">IF(L38=0,0,(L38/K38))</f>
        <v>0.992315052</v>
      </c>
      <c r="N38" s="27" t="n">
        <f aca="false">M38-0.04</f>
        <v>0.952315052</v>
      </c>
      <c r="O38" s="25" t="n">
        <v>26.29625</v>
      </c>
      <c r="P38" s="25" t="n">
        <f aca="false">(R38/L38)+O38</f>
        <v>23.5199999950772</v>
      </c>
      <c r="Q38" s="59" t="n">
        <f aca="false">IF(R38=0,0,(R38/M38))</f>
        <v>-69406.2501230708</v>
      </c>
      <c r="R38" s="26" t="n">
        <v>-68872.8667</v>
      </c>
      <c r="S38" s="59" t="n">
        <f aca="false">Q38*N38</f>
        <v>-66096.6166950772</v>
      </c>
    </row>
    <row r="39" customFormat="false" ht="12.75" hidden="false" customHeight="false" outlineLevel="0" collapsed="false">
      <c r="A39" s="18" t="s">
        <v>21</v>
      </c>
      <c r="B39" s="19" t="n">
        <v>37176</v>
      </c>
      <c r="C39" s="18" t="s">
        <v>52</v>
      </c>
      <c r="D39" s="20" t="s">
        <v>23</v>
      </c>
      <c r="E39" s="18" t="s">
        <v>51</v>
      </c>
      <c r="F39" s="20" t="s">
        <v>25</v>
      </c>
      <c r="G39" s="20" t="n">
        <v>0</v>
      </c>
      <c r="I39" s="22" t="n">
        <v>37377</v>
      </c>
      <c r="K39" s="24" t="n">
        <v>25000</v>
      </c>
      <c r="L39" s="24" t="n">
        <v>24767.6124</v>
      </c>
      <c r="M39" s="27" t="n">
        <f aca="false">IF(L39=0,0,(L39/K39))</f>
        <v>0.990704496</v>
      </c>
      <c r="N39" s="27" t="n">
        <f aca="false">M39-0.04</f>
        <v>0.950704496</v>
      </c>
      <c r="O39" s="25" t="n">
        <v>26.29625</v>
      </c>
      <c r="P39" s="25" t="n">
        <f aca="false">(R39/L39)+O39</f>
        <v>23.456999996233</v>
      </c>
      <c r="Q39" s="59" t="n">
        <f aca="false">IF(R39=0,0,(R39/M39))</f>
        <v>-70981.2500941754</v>
      </c>
      <c r="R39" s="26" t="n">
        <v>-70321.4436</v>
      </c>
      <c r="S39" s="59" t="n">
        <f aca="false">Q39*N39</f>
        <v>-67482.193596233</v>
      </c>
    </row>
    <row r="40" customFormat="false" ht="12.75" hidden="false" customHeight="false" outlineLevel="0" collapsed="false">
      <c r="A40" s="18" t="s">
        <v>21</v>
      </c>
      <c r="B40" s="19" t="n">
        <v>37176</v>
      </c>
      <c r="C40" s="18" t="s">
        <v>52</v>
      </c>
      <c r="D40" s="20" t="s">
        <v>23</v>
      </c>
      <c r="E40" s="18" t="s">
        <v>51</v>
      </c>
      <c r="F40" s="20" t="s">
        <v>25</v>
      </c>
      <c r="G40" s="20" t="n">
        <v>0</v>
      </c>
      <c r="I40" s="22" t="n">
        <v>37408</v>
      </c>
      <c r="K40" s="24" t="n">
        <v>25000</v>
      </c>
      <c r="L40" s="24" t="n">
        <v>24726.339</v>
      </c>
      <c r="M40" s="27" t="n">
        <f aca="false">IF(L40=0,0,(L40/K40))</f>
        <v>0.98905356</v>
      </c>
      <c r="N40" s="27" t="n">
        <f aca="false">M40-0.04</f>
        <v>0.94905356</v>
      </c>
      <c r="O40" s="25" t="n">
        <v>26.29625</v>
      </c>
      <c r="P40" s="25" t="n">
        <f aca="false">(R40/L40)+O40</f>
        <v>23.6669999965927</v>
      </c>
      <c r="Q40" s="59" t="n">
        <f aca="false">IF(R40=0,0,(R40/M40))</f>
        <v>-65731.2500851824</v>
      </c>
      <c r="R40" s="26" t="n">
        <v>-65011.7269</v>
      </c>
      <c r="S40" s="59" t="n">
        <f aca="false">Q40*N40</f>
        <v>-62382.4768965927</v>
      </c>
    </row>
    <row r="41" customFormat="false" ht="12.75" hidden="false" customHeight="false" outlineLevel="0" collapsed="false">
      <c r="A41" s="18" t="s">
        <v>21</v>
      </c>
      <c r="B41" s="19" t="n">
        <v>37176</v>
      </c>
      <c r="C41" s="18" t="s">
        <v>52</v>
      </c>
      <c r="D41" s="20" t="s">
        <v>23</v>
      </c>
      <c r="E41" s="18" t="s">
        <v>51</v>
      </c>
      <c r="F41" s="20" t="s">
        <v>25</v>
      </c>
      <c r="G41" s="20" t="n">
        <v>0</v>
      </c>
      <c r="I41" s="22" t="n">
        <v>37438</v>
      </c>
      <c r="K41" s="24" t="n">
        <v>25000</v>
      </c>
      <c r="L41" s="24" t="n">
        <v>24684.8927</v>
      </c>
      <c r="M41" s="27" t="n">
        <f aca="false">IF(L41=0,0,(L41/K41))</f>
        <v>0.987395708</v>
      </c>
      <c r="N41" s="27" t="n">
        <f aca="false">M41-0.04</f>
        <v>0.947395708</v>
      </c>
      <c r="O41" s="25" t="n">
        <v>26.29625</v>
      </c>
      <c r="P41" s="25" t="n">
        <f aca="false">(R41/L41)+O41</f>
        <v>23.8769999985609</v>
      </c>
      <c r="Q41" s="59" t="n">
        <f aca="false">IF(R41=0,0,(R41/M41))</f>
        <v>-60481.2500359785</v>
      </c>
      <c r="R41" s="26" t="n">
        <v>-59718.9267</v>
      </c>
      <c r="S41" s="59" t="n">
        <f aca="false">Q41*N41</f>
        <v>-57299.6766985609</v>
      </c>
    </row>
    <row r="42" customFormat="false" ht="12.75" hidden="false" customHeight="false" outlineLevel="0" collapsed="false">
      <c r="A42" s="18" t="s">
        <v>21</v>
      </c>
      <c r="B42" s="19" t="n">
        <v>37176</v>
      </c>
      <c r="C42" s="18" t="s">
        <v>52</v>
      </c>
      <c r="D42" s="20" t="s">
        <v>23</v>
      </c>
      <c r="E42" s="18" t="s">
        <v>51</v>
      </c>
      <c r="F42" s="20" t="s">
        <v>25</v>
      </c>
      <c r="G42" s="20" t="n">
        <v>0</v>
      </c>
      <c r="I42" s="22" t="n">
        <v>37469</v>
      </c>
      <c r="K42" s="24" t="n">
        <v>25000</v>
      </c>
      <c r="L42" s="24" t="n">
        <v>24638.5706</v>
      </c>
      <c r="M42" s="27" t="n">
        <f aca="false">IF(L42=0,0,(L42/K42))</f>
        <v>0.985542824</v>
      </c>
      <c r="N42" s="27" t="n">
        <f aca="false">M42-0.04</f>
        <v>0.945542824</v>
      </c>
      <c r="O42" s="25" t="n">
        <v>26.29625</v>
      </c>
      <c r="P42" s="25" t="n">
        <f aca="false">(R42/L42)+O42</f>
        <v>24.1919999953346</v>
      </c>
      <c r="Q42" s="59" t="n">
        <f aca="false">IF(R42=0,0,(R42/M42))</f>
        <v>-52606.2501166362</v>
      </c>
      <c r="R42" s="26" t="n">
        <v>-51845.7123</v>
      </c>
      <c r="S42" s="59" t="n">
        <f aca="false">Q42*N42</f>
        <v>-49741.4622953345</v>
      </c>
    </row>
    <row r="43" customFormat="false" ht="12.75" hidden="false" customHeight="false" outlineLevel="0" collapsed="false">
      <c r="A43" s="18" t="s">
        <v>21</v>
      </c>
      <c r="B43" s="19" t="n">
        <v>37176</v>
      </c>
      <c r="C43" s="18" t="s">
        <v>52</v>
      </c>
      <c r="D43" s="20" t="s">
        <v>23</v>
      </c>
      <c r="E43" s="18" t="s">
        <v>51</v>
      </c>
      <c r="F43" s="20" t="s">
        <v>25</v>
      </c>
      <c r="G43" s="20" t="n">
        <v>0</v>
      </c>
      <c r="I43" s="22" t="n">
        <v>37500</v>
      </c>
      <c r="K43" s="24" t="n">
        <v>25000</v>
      </c>
      <c r="L43" s="24" t="n">
        <v>24591.3115</v>
      </c>
      <c r="M43" s="27" t="n">
        <f aca="false">IF(L43=0,0,(L43/K43))</f>
        <v>0.98365246</v>
      </c>
      <c r="N43" s="27" t="n">
        <f aca="false">M43-0.04</f>
        <v>0.94365246</v>
      </c>
      <c r="O43" s="25" t="n">
        <v>26.29625</v>
      </c>
      <c r="P43" s="25" t="n">
        <f aca="false">(R43/L43)+O43</f>
        <v>24.5280000024348</v>
      </c>
      <c r="Q43" s="59" t="n">
        <f aca="false">IF(R43=0,0,(R43/M43))</f>
        <v>-44206.2499391299</v>
      </c>
      <c r="R43" s="26" t="n">
        <v>-43483.5865</v>
      </c>
      <c r="S43" s="59" t="n">
        <f aca="false">Q43*N43</f>
        <v>-41715.3365024348</v>
      </c>
    </row>
    <row r="44" customFormat="false" ht="12.75" hidden="false" customHeight="false" outlineLevel="0" collapsed="false">
      <c r="A44" s="18" t="s">
        <v>21</v>
      </c>
      <c r="B44" s="19" t="n">
        <v>37176</v>
      </c>
      <c r="C44" s="18" t="s">
        <v>52</v>
      </c>
      <c r="D44" s="20" t="s">
        <v>23</v>
      </c>
      <c r="E44" s="18" t="s">
        <v>51</v>
      </c>
      <c r="F44" s="20" t="s">
        <v>25</v>
      </c>
      <c r="G44" s="20" t="n">
        <v>0</v>
      </c>
      <c r="I44" s="22" t="n">
        <v>37530</v>
      </c>
      <c r="K44" s="24" t="n">
        <v>25000</v>
      </c>
      <c r="L44" s="24" t="n">
        <v>24543.0145</v>
      </c>
      <c r="M44" s="27" t="n">
        <f aca="false">IF(L44=0,0,(L44/K44))</f>
        <v>0.98172058</v>
      </c>
      <c r="N44" s="27" t="n">
        <f aca="false">M44-0.04</f>
        <v>0.94172058</v>
      </c>
      <c r="O44" s="25" t="n">
        <v>26.29625</v>
      </c>
      <c r="P44" s="25" t="n">
        <f aca="false">(R44/L44)+O44</f>
        <v>24.3600000010441</v>
      </c>
      <c r="Q44" s="59" t="n">
        <f aca="false">IF(R44=0,0,(R44/M44))</f>
        <v>-48406.2499738979</v>
      </c>
      <c r="R44" s="26" t="n">
        <v>-47521.4118</v>
      </c>
      <c r="S44" s="59" t="n">
        <f aca="false">Q44*N44</f>
        <v>-45585.1618010441</v>
      </c>
    </row>
    <row r="45" customFormat="false" ht="12.75" hidden="false" customHeight="false" outlineLevel="0" collapsed="false">
      <c r="A45" s="18" t="s">
        <v>21</v>
      </c>
      <c r="B45" s="19" t="n">
        <v>37176</v>
      </c>
      <c r="C45" s="18" t="s">
        <v>52</v>
      </c>
      <c r="D45" s="20" t="s">
        <v>23</v>
      </c>
      <c r="E45" s="18" t="s">
        <v>51</v>
      </c>
      <c r="F45" s="20" t="s">
        <v>25</v>
      </c>
      <c r="G45" s="20" t="n">
        <v>0</v>
      </c>
      <c r="I45" s="22" t="n">
        <v>37561</v>
      </c>
      <c r="K45" s="24" t="n">
        <v>25000</v>
      </c>
      <c r="L45" s="24" t="n">
        <v>24489.2801</v>
      </c>
      <c r="M45" s="27" t="n">
        <f aca="false">IF(L45=0,0,(L45/K45))</f>
        <v>0.979571204</v>
      </c>
      <c r="N45" s="27" t="n">
        <f aca="false">M45-0.04</f>
        <v>0.939571204</v>
      </c>
      <c r="O45" s="25" t="n">
        <v>26.29625</v>
      </c>
      <c r="P45" s="25" t="n">
        <f aca="false">(R45/L45)+O45</f>
        <v>24.6539999977225</v>
      </c>
      <c r="Q45" s="59" t="n">
        <f aca="false">IF(R45=0,0,(R45/M45))</f>
        <v>-41056.2500569382</v>
      </c>
      <c r="R45" s="26" t="n">
        <v>-40217.5203</v>
      </c>
      <c r="S45" s="59" t="n">
        <f aca="false">Q45*N45</f>
        <v>-38575.2702977225</v>
      </c>
    </row>
    <row r="46" customFormat="false" ht="12.75" hidden="false" customHeight="false" outlineLevel="0" collapsed="false">
      <c r="A46" s="18" t="s">
        <v>21</v>
      </c>
      <c r="B46" s="19" t="n">
        <v>37176</v>
      </c>
      <c r="C46" s="18" t="s">
        <v>52</v>
      </c>
      <c r="D46" s="20" t="s">
        <v>23</v>
      </c>
      <c r="E46" s="18" t="s">
        <v>51</v>
      </c>
      <c r="F46" s="20" t="s">
        <v>25</v>
      </c>
      <c r="G46" s="20" t="n">
        <v>0</v>
      </c>
      <c r="I46" s="22" t="n">
        <v>37591</v>
      </c>
      <c r="K46" s="24" t="n">
        <v>25000</v>
      </c>
      <c r="L46" s="24" t="n">
        <v>24435.6771</v>
      </c>
      <c r="M46" s="27" t="n">
        <f aca="false">IF(L46=0,0,(L46/K46))</f>
        <v>0.977427084</v>
      </c>
      <c r="N46" s="27" t="n">
        <f aca="false">M46-0.04</f>
        <v>0.937427084</v>
      </c>
      <c r="O46" s="25" t="n">
        <v>26.29625</v>
      </c>
      <c r="P46" s="25" t="n">
        <f aca="false">(R46/L46)+O46</f>
        <v>24.8430000018651</v>
      </c>
      <c r="Q46" s="59" t="n">
        <f aca="false">IF(R46=0,0,(R46/M46))</f>
        <v>-36331.2499533725</v>
      </c>
      <c r="R46" s="26" t="n">
        <v>-35511.1477</v>
      </c>
      <c r="S46" s="59" t="n">
        <f aca="false">Q46*N46</f>
        <v>-34057.8977018651</v>
      </c>
    </row>
    <row r="47" customFormat="false" ht="12.75" hidden="false" customHeight="false" outlineLevel="0" collapsed="false">
      <c r="A47" s="18" t="s">
        <v>21</v>
      </c>
      <c r="B47" s="19" t="n">
        <v>37207</v>
      </c>
      <c r="C47" s="18" t="s">
        <v>53</v>
      </c>
      <c r="D47" s="20" t="s">
        <v>23</v>
      </c>
      <c r="E47" s="18" t="s">
        <v>51</v>
      </c>
      <c r="F47" s="20" t="s">
        <v>25</v>
      </c>
      <c r="G47" s="20" t="n">
        <v>0</v>
      </c>
      <c r="I47" s="22" t="n">
        <v>37257</v>
      </c>
      <c r="K47" s="24" t="n">
        <v>-50000</v>
      </c>
      <c r="L47" s="24" t="n">
        <v>-49856.2372</v>
      </c>
      <c r="M47" s="27" t="n">
        <f aca="false">IF(L47=0,0,(L47/K47))</f>
        <v>0.997124744</v>
      </c>
      <c r="N47" s="27" t="n">
        <f aca="false">M47-0.04</f>
        <v>0.957124744</v>
      </c>
      <c r="O47" s="25" t="n">
        <v>24.9235</v>
      </c>
      <c r="P47" s="25" t="n">
        <f aca="false">(R47/L47)+O47</f>
        <v>24.4649999991215</v>
      </c>
      <c r="Q47" s="59" t="n">
        <f aca="false">IF(R47=0,0,(R47/M47))</f>
        <v>22925.0000439263</v>
      </c>
      <c r="R47" s="26" t="n">
        <v>22859.0848</v>
      </c>
      <c r="S47" s="59" t="n">
        <f aca="false">Q47*N47</f>
        <v>21942.0847982429</v>
      </c>
    </row>
    <row r="48" customFormat="false" ht="12.75" hidden="false" customHeight="false" outlineLevel="0" collapsed="false">
      <c r="A48" s="18" t="s">
        <v>21</v>
      </c>
      <c r="B48" s="19" t="n">
        <v>37207</v>
      </c>
      <c r="C48" s="18" t="s">
        <v>53</v>
      </c>
      <c r="D48" s="20" t="s">
        <v>23</v>
      </c>
      <c r="E48" s="18" t="s">
        <v>51</v>
      </c>
      <c r="F48" s="20" t="s">
        <v>25</v>
      </c>
      <c r="G48" s="20" t="n">
        <v>0</v>
      </c>
      <c r="I48" s="22" t="n">
        <v>37288</v>
      </c>
      <c r="K48" s="24" t="n">
        <v>-50000</v>
      </c>
      <c r="L48" s="24" t="n">
        <v>-49772.0675</v>
      </c>
      <c r="M48" s="27" t="n">
        <f aca="false">IF(L48=0,0,(L48/K48))</f>
        <v>0.99544135</v>
      </c>
      <c r="N48" s="27" t="n">
        <f aca="false">M48-0.04</f>
        <v>0.95544135</v>
      </c>
      <c r="O48" s="25" t="n">
        <v>24.9235</v>
      </c>
      <c r="P48" s="25" t="n">
        <f aca="false">(R48/L48)+O48</f>
        <v>24.1080000009292</v>
      </c>
      <c r="Q48" s="59" t="n">
        <f aca="false">IF(R48=0,0,(R48/M48))</f>
        <v>40774.9999535382</v>
      </c>
      <c r="R48" s="26" t="n">
        <v>40589.121</v>
      </c>
      <c r="S48" s="59" t="n">
        <f aca="false">Q48*N48</f>
        <v>38958.1210018585</v>
      </c>
    </row>
    <row r="49" customFormat="false" ht="12.75" hidden="false" customHeight="false" outlineLevel="0" collapsed="false">
      <c r="A49" s="18" t="s">
        <v>21</v>
      </c>
      <c r="B49" s="19" t="n">
        <v>37207</v>
      </c>
      <c r="C49" s="18" t="s">
        <v>53</v>
      </c>
      <c r="D49" s="20" t="s">
        <v>23</v>
      </c>
      <c r="E49" s="18" t="s">
        <v>51</v>
      </c>
      <c r="F49" s="20" t="s">
        <v>25</v>
      </c>
      <c r="G49" s="20" t="n">
        <v>0</v>
      </c>
      <c r="I49" s="22" t="n">
        <v>37316</v>
      </c>
      <c r="K49" s="24" t="n">
        <v>-50000</v>
      </c>
      <c r="L49" s="24" t="n">
        <v>-49698.1024</v>
      </c>
      <c r="M49" s="27" t="n">
        <f aca="false">IF(L49=0,0,(L49/K49))</f>
        <v>0.993962048</v>
      </c>
      <c r="N49" s="27" t="n">
        <f aca="false">M49-0.04</f>
        <v>0.953962048</v>
      </c>
      <c r="O49" s="25" t="n">
        <v>24.9235</v>
      </c>
      <c r="P49" s="25" t="n">
        <f aca="false">(R49/L49)+O49</f>
        <v>23.7300000002898</v>
      </c>
      <c r="Q49" s="59" t="n">
        <f aca="false">IF(R49=0,0,(R49/M49))</f>
        <v>59674.9999855125</v>
      </c>
      <c r="R49" s="26" t="n">
        <v>59314.6852</v>
      </c>
      <c r="S49" s="59" t="n">
        <f aca="false">Q49*N49</f>
        <v>56927.6852005795</v>
      </c>
    </row>
    <row r="50" customFormat="false" ht="12.75" hidden="false" customHeight="false" outlineLevel="0" collapsed="false">
      <c r="A50" s="18" t="s">
        <v>21</v>
      </c>
      <c r="B50" s="19" t="n">
        <v>37207</v>
      </c>
      <c r="C50" s="18" t="s">
        <v>53</v>
      </c>
      <c r="D50" s="20" t="s">
        <v>23</v>
      </c>
      <c r="E50" s="18" t="s">
        <v>51</v>
      </c>
      <c r="F50" s="20" t="s">
        <v>25</v>
      </c>
      <c r="G50" s="20" t="n">
        <v>0</v>
      </c>
      <c r="I50" s="22" t="n">
        <v>37347</v>
      </c>
      <c r="K50" s="24" t="n">
        <v>-50000</v>
      </c>
      <c r="L50" s="24" t="n">
        <v>-49615.7527</v>
      </c>
      <c r="M50" s="27" t="n">
        <f aca="false">IF(L50=0,0,(L50/K50))</f>
        <v>0.992315054</v>
      </c>
      <c r="N50" s="27" t="n">
        <f aca="false">M50-0.04</f>
        <v>0.952315054</v>
      </c>
      <c r="O50" s="25" t="n">
        <v>24.9235</v>
      </c>
      <c r="P50" s="25" t="n">
        <f aca="false">(R50/L50)+O50</f>
        <v>23.5200000002912</v>
      </c>
      <c r="Q50" s="59" t="n">
        <f aca="false">IF(R50=0,0,(R50/M50))</f>
        <v>70174.9999854381</v>
      </c>
      <c r="R50" s="26" t="n">
        <v>69635.7089</v>
      </c>
      <c r="S50" s="59" t="n">
        <f aca="false">Q50*N50</f>
        <v>66828.7089005825</v>
      </c>
    </row>
    <row r="51" customFormat="false" ht="12.75" hidden="false" customHeight="false" outlineLevel="0" collapsed="false">
      <c r="A51" s="18" t="s">
        <v>21</v>
      </c>
      <c r="B51" s="19" t="n">
        <v>37207</v>
      </c>
      <c r="C51" s="18" t="s">
        <v>53</v>
      </c>
      <c r="D51" s="20" t="s">
        <v>23</v>
      </c>
      <c r="E51" s="18" t="s">
        <v>51</v>
      </c>
      <c r="F51" s="20" t="s">
        <v>25</v>
      </c>
      <c r="G51" s="20" t="n">
        <v>0</v>
      </c>
      <c r="I51" s="22" t="n">
        <v>37377</v>
      </c>
      <c r="K51" s="24" t="n">
        <v>-50000</v>
      </c>
      <c r="L51" s="24" t="n">
        <v>-49535.2249</v>
      </c>
      <c r="M51" s="27" t="n">
        <f aca="false">IF(L51=0,0,(L51/K51))</f>
        <v>0.990704498</v>
      </c>
      <c r="N51" s="27" t="n">
        <f aca="false">M51-0.04</f>
        <v>0.950704498</v>
      </c>
      <c r="O51" s="25" t="n">
        <v>24.9235</v>
      </c>
      <c r="P51" s="25" t="n">
        <f aca="false">(R51/L51)+O51</f>
        <v>23.45700000032</v>
      </c>
      <c r="Q51" s="59" t="n">
        <f aca="false">IF(R51=0,0,(R51/M51))</f>
        <v>73324.9999840013</v>
      </c>
      <c r="R51" s="26" t="n">
        <v>72643.4073</v>
      </c>
      <c r="S51" s="59" t="n">
        <f aca="false">Q51*N51</f>
        <v>69710.40730064</v>
      </c>
    </row>
    <row r="52" customFormat="false" ht="12.75" hidden="false" customHeight="false" outlineLevel="0" collapsed="false">
      <c r="A52" s="18" t="s">
        <v>21</v>
      </c>
      <c r="B52" s="19" t="n">
        <v>37207</v>
      </c>
      <c r="C52" s="18" t="s">
        <v>53</v>
      </c>
      <c r="D52" s="20" t="s">
        <v>23</v>
      </c>
      <c r="E52" s="18" t="s">
        <v>51</v>
      </c>
      <c r="F52" s="20" t="s">
        <v>25</v>
      </c>
      <c r="G52" s="20" t="n">
        <v>0</v>
      </c>
      <c r="I52" s="22" t="n">
        <v>37408</v>
      </c>
      <c r="K52" s="24" t="n">
        <v>-50000</v>
      </c>
      <c r="L52" s="24" t="n">
        <v>-49452.678</v>
      </c>
      <c r="M52" s="27" t="n">
        <f aca="false">IF(L52=0,0,(L52/K52))</f>
        <v>0.98905356</v>
      </c>
      <c r="N52" s="27" t="n">
        <f aca="false">M52-0.04</f>
        <v>0.94905356</v>
      </c>
      <c r="O52" s="25" t="n">
        <v>24.9235</v>
      </c>
      <c r="P52" s="25" t="n">
        <f aca="false">(R52/L52)+O52</f>
        <v>23.6669999981194</v>
      </c>
      <c r="Q52" s="59" t="n">
        <f aca="false">IF(R52=0,0,(R52/M52))</f>
        <v>62825.0000940293</v>
      </c>
      <c r="R52" s="26" t="n">
        <v>62137.29</v>
      </c>
      <c r="S52" s="59" t="n">
        <f aca="false">Q52*N52</f>
        <v>59624.2899962388</v>
      </c>
    </row>
    <row r="53" customFormat="false" ht="12.75" hidden="false" customHeight="false" outlineLevel="0" collapsed="false">
      <c r="A53" s="18" t="s">
        <v>21</v>
      </c>
      <c r="B53" s="19" t="n">
        <v>37207</v>
      </c>
      <c r="C53" s="18" t="s">
        <v>53</v>
      </c>
      <c r="D53" s="20" t="s">
        <v>23</v>
      </c>
      <c r="E53" s="18" t="s">
        <v>51</v>
      </c>
      <c r="F53" s="20" t="s">
        <v>25</v>
      </c>
      <c r="G53" s="20" t="n">
        <v>0</v>
      </c>
      <c r="I53" s="22" t="n">
        <v>37438</v>
      </c>
      <c r="K53" s="24" t="n">
        <v>-50000</v>
      </c>
      <c r="L53" s="24" t="n">
        <v>-49369.7855</v>
      </c>
      <c r="M53" s="27" t="n">
        <f aca="false">IF(L53=0,0,(L53/K53))</f>
        <v>0.98739571</v>
      </c>
      <c r="N53" s="27" t="n">
        <f aca="false">M53-0.04</f>
        <v>0.94739571</v>
      </c>
      <c r="O53" s="25" t="n">
        <v>24.9235</v>
      </c>
      <c r="P53" s="25" t="n">
        <f aca="false">(R53/L53)+O53</f>
        <v>23.8770000005216</v>
      </c>
      <c r="Q53" s="59" t="n">
        <f aca="false">IF(R53=0,0,(R53/M53))</f>
        <v>52324.9999739213</v>
      </c>
      <c r="R53" s="26" t="n">
        <v>51665.4805</v>
      </c>
      <c r="S53" s="59" t="n">
        <f aca="false">Q53*N53</f>
        <v>49572.4805010431</v>
      </c>
    </row>
    <row r="54" customFormat="false" ht="12.75" hidden="false" customHeight="false" outlineLevel="0" collapsed="false">
      <c r="A54" s="18" t="s">
        <v>21</v>
      </c>
      <c r="B54" s="19" t="n">
        <v>37207</v>
      </c>
      <c r="C54" s="18" t="s">
        <v>53</v>
      </c>
      <c r="D54" s="20" t="s">
        <v>23</v>
      </c>
      <c r="E54" s="18" t="s">
        <v>51</v>
      </c>
      <c r="F54" s="20" t="s">
        <v>25</v>
      </c>
      <c r="G54" s="20" t="n">
        <v>0</v>
      </c>
      <c r="I54" s="22" t="n">
        <v>37469</v>
      </c>
      <c r="K54" s="24" t="n">
        <v>-50000</v>
      </c>
      <c r="L54" s="24" t="n">
        <v>-49277.1413</v>
      </c>
      <c r="M54" s="27" t="n">
        <f aca="false">IF(L54=0,0,(L54/K54))</f>
        <v>0.985542826</v>
      </c>
      <c r="N54" s="27" t="n">
        <f aca="false">M54-0.04</f>
        <v>0.945542826</v>
      </c>
      <c r="O54" s="25" t="n">
        <v>24.9235</v>
      </c>
      <c r="P54" s="25" t="n">
        <f aca="false">(R54/L54)+O54</f>
        <v>24.1920000012369</v>
      </c>
      <c r="Q54" s="59" t="n">
        <f aca="false">IF(R54=0,0,(R54/M54))</f>
        <v>36574.9999381559</v>
      </c>
      <c r="R54" s="26" t="n">
        <v>36046.2288</v>
      </c>
      <c r="S54" s="59" t="n">
        <f aca="false">Q54*N54</f>
        <v>34583.2288024738</v>
      </c>
    </row>
    <row r="55" customFormat="false" ht="12.75" hidden="false" customHeight="false" outlineLevel="0" collapsed="false">
      <c r="A55" s="18" t="s">
        <v>21</v>
      </c>
      <c r="B55" s="19" t="n">
        <v>37207</v>
      </c>
      <c r="C55" s="18" t="s">
        <v>53</v>
      </c>
      <c r="D55" s="20" t="s">
        <v>23</v>
      </c>
      <c r="E55" s="18" t="s">
        <v>51</v>
      </c>
      <c r="F55" s="20" t="s">
        <v>25</v>
      </c>
      <c r="G55" s="20" t="n">
        <v>0</v>
      </c>
      <c r="I55" s="22" t="n">
        <v>37500</v>
      </c>
      <c r="K55" s="24" t="n">
        <v>-50000</v>
      </c>
      <c r="L55" s="24" t="n">
        <v>-49182.6229</v>
      </c>
      <c r="M55" s="27" t="n">
        <f aca="false">IF(L55=0,0,(L55/K55))</f>
        <v>0.983652458</v>
      </c>
      <c r="N55" s="27" t="n">
        <f aca="false">M55-0.04</f>
        <v>0.943652458</v>
      </c>
      <c r="O55" s="25" t="n">
        <v>24.9235</v>
      </c>
      <c r="P55" s="25" t="n">
        <f aca="false">(R55/L55)+O55</f>
        <v>24.5279999991247</v>
      </c>
      <c r="Q55" s="59" t="n">
        <f aca="false">IF(R55=0,0,(R55/M55))</f>
        <v>19775.0000437655</v>
      </c>
      <c r="R55" s="26" t="n">
        <v>19451.7274</v>
      </c>
      <c r="S55" s="59" t="n">
        <f aca="false">Q55*N55</f>
        <v>18660.7273982494</v>
      </c>
    </row>
    <row r="56" customFormat="false" ht="12.75" hidden="false" customHeight="false" outlineLevel="0" collapsed="false">
      <c r="A56" s="18" t="s">
        <v>21</v>
      </c>
      <c r="B56" s="19" t="n">
        <v>37207</v>
      </c>
      <c r="C56" s="18" t="s">
        <v>53</v>
      </c>
      <c r="D56" s="20" t="s">
        <v>23</v>
      </c>
      <c r="E56" s="18" t="s">
        <v>51</v>
      </c>
      <c r="F56" s="20" t="s">
        <v>25</v>
      </c>
      <c r="G56" s="20" t="n">
        <v>0</v>
      </c>
      <c r="I56" s="22" t="n">
        <v>37530</v>
      </c>
      <c r="K56" s="24" t="n">
        <v>-50000</v>
      </c>
      <c r="L56" s="24" t="n">
        <v>-49086.0289</v>
      </c>
      <c r="M56" s="27" t="n">
        <f aca="false">IF(L56=0,0,(L56/K56))</f>
        <v>0.981720578</v>
      </c>
      <c r="N56" s="27" t="n">
        <f aca="false">M56-0.04</f>
        <v>0.941720578</v>
      </c>
      <c r="O56" s="25" t="n">
        <v>24.9235</v>
      </c>
      <c r="P56" s="25" t="n">
        <f aca="false">(R56/L56)+O56</f>
        <v>24.3599999996975</v>
      </c>
      <c r="Q56" s="59" t="n">
        <f aca="false">IF(R56=0,0,(R56/M56))</f>
        <v>28175.0000151265</v>
      </c>
      <c r="R56" s="26" t="n">
        <v>27659.9773</v>
      </c>
      <c r="S56" s="59" t="n">
        <f aca="false">Q56*N56</f>
        <v>26532.9772993949</v>
      </c>
    </row>
    <row r="57" customFormat="false" ht="12.75" hidden="false" customHeight="false" outlineLevel="0" collapsed="false">
      <c r="A57" s="18" t="s">
        <v>21</v>
      </c>
      <c r="B57" s="19" t="n">
        <v>37207</v>
      </c>
      <c r="C57" s="18" t="s">
        <v>53</v>
      </c>
      <c r="D57" s="20" t="s">
        <v>23</v>
      </c>
      <c r="E57" s="18" t="s">
        <v>51</v>
      </c>
      <c r="F57" s="20" t="s">
        <v>25</v>
      </c>
      <c r="G57" s="20" t="n">
        <v>0</v>
      </c>
      <c r="I57" s="22" t="n">
        <v>37561</v>
      </c>
      <c r="K57" s="24" t="n">
        <v>-50000</v>
      </c>
      <c r="L57" s="24" t="n">
        <v>-48978.5602</v>
      </c>
      <c r="M57" s="27" t="n">
        <f aca="false">IF(L57=0,0,(L57/K57))</f>
        <v>0.979571204</v>
      </c>
      <c r="N57" s="27" t="n">
        <f aca="false">M57-0.04</f>
        <v>0.939571204</v>
      </c>
      <c r="O57" s="25" t="n">
        <v>24.9235</v>
      </c>
      <c r="P57" s="25" t="n">
        <f aca="false">(R57/L57)+O57</f>
        <v>24.6539999994671</v>
      </c>
      <c r="Q57" s="59" t="n">
        <f aca="false">IF(R57=0,0,(R57/M57))</f>
        <v>13475.0000266443</v>
      </c>
      <c r="R57" s="26" t="n">
        <v>13199.722</v>
      </c>
      <c r="S57" s="59" t="n">
        <f aca="false">Q57*N57</f>
        <v>12660.7219989342</v>
      </c>
    </row>
    <row r="58" customFormat="false" ht="12.75" hidden="false" customHeight="false" outlineLevel="0" collapsed="false">
      <c r="A58" s="18" t="s">
        <v>21</v>
      </c>
      <c r="B58" s="19" t="n">
        <v>37207</v>
      </c>
      <c r="C58" s="18" t="s">
        <v>53</v>
      </c>
      <c r="D58" s="20" t="s">
        <v>23</v>
      </c>
      <c r="E58" s="18" t="s">
        <v>51</v>
      </c>
      <c r="F58" s="20" t="s">
        <v>25</v>
      </c>
      <c r="G58" s="20" t="n">
        <v>0</v>
      </c>
      <c r="I58" s="22" t="n">
        <v>37591</v>
      </c>
      <c r="K58" s="24" t="n">
        <v>-50000</v>
      </c>
      <c r="L58" s="24" t="n">
        <v>-48871.3542</v>
      </c>
      <c r="M58" s="27" t="n">
        <f aca="false">IF(L58=0,0,(L58/K58))</f>
        <v>0.977427084</v>
      </c>
      <c r="N58" s="27" t="n">
        <f aca="false">M58-0.04</f>
        <v>0.937427084</v>
      </c>
      <c r="O58" s="25" t="n">
        <v>24.9235</v>
      </c>
      <c r="P58" s="25" t="n">
        <f aca="false">(R58/L58)+O58</f>
        <v>24.8430000002681</v>
      </c>
      <c r="Q58" s="59" t="n">
        <f aca="false">IF(R58=0,0,(R58/M58))</f>
        <v>4024.99998659747</v>
      </c>
      <c r="R58" s="26" t="n">
        <v>3934.144</v>
      </c>
      <c r="S58" s="59" t="n">
        <f aca="false">Q58*N58</f>
        <v>3773.1440005361</v>
      </c>
    </row>
    <row r="59" customFormat="false" ht="12.75" hidden="false" customHeight="false" outlineLevel="0" collapsed="false">
      <c r="A59" s="18" t="s">
        <v>21</v>
      </c>
      <c r="B59" s="19" t="n">
        <v>37174</v>
      </c>
      <c r="C59" s="18" t="s">
        <v>55</v>
      </c>
      <c r="D59" s="20" t="s">
        <v>23</v>
      </c>
      <c r="E59" s="18" t="s">
        <v>56</v>
      </c>
      <c r="F59" s="20" t="s">
        <v>25</v>
      </c>
      <c r="G59" s="20" t="n">
        <v>0</v>
      </c>
      <c r="I59" s="22" t="n">
        <v>37257</v>
      </c>
      <c r="K59" s="24" t="n">
        <v>-25000</v>
      </c>
      <c r="L59" s="24" t="n">
        <v>-24928.1186</v>
      </c>
      <c r="M59" s="27" t="n">
        <f aca="false">IF(L59=0,0,(L59/K59))</f>
        <v>0.997124744</v>
      </c>
      <c r="N59" s="27" t="n">
        <f aca="false">M59-0.04</f>
        <v>0.957124744</v>
      </c>
      <c r="O59" s="25" t="n">
        <v>25.89225</v>
      </c>
      <c r="P59" s="25" t="n">
        <f aca="false">(R59/L59)+O59</f>
        <v>24.4479999995206</v>
      </c>
      <c r="Q59" s="59" t="n">
        <f aca="false">IF(R59=0,0,(R59/M59))</f>
        <v>36106.2500119845</v>
      </c>
      <c r="R59" s="26" t="n">
        <v>36002.4353</v>
      </c>
      <c r="S59" s="59" t="n">
        <f aca="false">Q59*N59</f>
        <v>34558.1852995206</v>
      </c>
    </row>
    <row r="60" customFormat="false" ht="12.75" hidden="false" customHeight="false" outlineLevel="0" collapsed="false">
      <c r="A60" s="18" t="s">
        <v>21</v>
      </c>
      <c r="B60" s="19" t="n">
        <v>37174</v>
      </c>
      <c r="C60" s="18" t="s">
        <v>55</v>
      </c>
      <c r="D60" s="20" t="s">
        <v>23</v>
      </c>
      <c r="E60" s="18" t="s">
        <v>56</v>
      </c>
      <c r="F60" s="20" t="s">
        <v>25</v>
      </c>
      <c r="G60" s="20" t="n">
        <v>0</v>
      </c>
      <c r="I60" s="22" t="n">
        <v>37288</v>
      </c>
      <c r="K60" s="24" t="n">
        <v>-25000</v>
      </c>
      <c r="L60" s="24" t="n">
        <v>-24886.0337</v>
      </c>
      <c r="M60" s="27" t="n">
        <f aca="false">IF(L60=0,0,(L60/K60))</f>
        <v>0.995441348</v>
      </c>
      <c r="N60" s="27" t="n">
        <f aca="false">M60-0.04</f>
        <v>0.955441348</v>
      </c>
      <c r="O60" s="25" t="n">
        <v>25.89225</v>
      </c>
      <c r="P60" s="25" t="n">
        <f aca="false">(R60/L60)+O60</f>
        <v>24.4519999974454</v>
      </c>
      <c r="Q60" s="59" t="n">
        <f aca="false">IF(R60=0,0,(R60/M60))</f>
        <v>36006.2500638661</v>
      </c>
      <c r="R60" s="26" t="n">
        <v>35842.1101</v>
      </c>
      <c r="S60" s="59" t="n">
        <f aca="false">Q60*N60</f>
        <v>34401.8600974454</v>
      </c>
    </row>
    <row r="61" customFormat="false" ht="12.75" hidden="false" customHeight="false" outlineLevel="0" collapsed="false">
      <c r="A61" s="18" t="s">
        <v>21</v>
      </c>
      <c r="B61" s="19" t="n">
        <v>37174</v>
      </c>
      <c r="C61" s="18" t="s">
        <v>55</v>
      </c>
      <c r="D61" s="20" t="s">
        <v>23</v>
      </c>
      <c r="E61" s="18" t="s">
        <v>56</v>
      </c>
      <c r="F61" s="20" t="s">
        <v>25</v>
      </c>
      <c r="G61" s="20" t="n">
        <v>0</v>
      </c>
      <c r="I61" s="22" t="n">
        <v>37316</v>
      </c>
      <c r="K61" s="24" t="n">
        <v>-25000</v>
      </c>
      <c r="L61" s="24" t="n">
        <v>-24849.0512</v>
      </c>
      <c r="M61" s="27" t="n">
        <f aca="false">IF(L61=0,0,(L61/K61))</f>
        <v>0.993962048</v>
      </c>
      <c r="N61" s="27" t="n">
        <f aca="false">M61-0.04</f>
        <v>0.953962048</v>
      </c>
      <c r="O61" s="25" t="n">
        <v>25.89225</v>
      </c>
      <c r="P61" s="25" t="n">
        <f aca="false">(R61/L61)+O61</f>
        <v>24.4309999986317</v>
      </c>
      <c r="Q61" s="59" t="n">
        <f aca="false">IF(R61=0,0,(R61/M61))</f>
        <v>36531.2500342065</v>
      </c>
      <c r="R61" s="26" t="n">
        <v>36310.6761</v>
      </c>
      <c r="S61" s="59" t="n">
        <f aca="false">Q61*N61</f>
        <v>34849.4260986317</v>
      </c>
    </row>
    <row r="62" customFormat="false" ht="12.75" hidden="false" customHeight="false" outlineLevel="0" collapsed="false">
      <c r="A62" s="18" t="s">
        <v>21</v>
      </c>
      <c r="B62" s="19" t="n">
        <v>37174</v>
      </c>
      <c r="C62" s="18" t="s">
        <v>55</v>
      </c>
      <c r="D62" s="20" t="s">
        <v>23</v>
      </c>
      <c r="E62" s="18" t="s">
        <v>56</v>
      </c>
      <c r="F62" s="20" t="s">
        <v>25</v>
      </c>
      <c r="G62" s="20" t="n">
        <v>0</v>
      </c>
      <c r="I62" s="22" t="n">
        <v>37347</v>
      </c>
      <c r="K62" s="24" t="n">
        <v>-25000</v>
      </c>
      <c r="L62" s="24" t="n">
        <v>-24807.8763</v>
      </c>
      <c r="M62" s="27" t="n">
        <f aca="false">IF(L62=0,0,(L62/K62))</f>
        <v>0.992315052</v>
      </c>
      <c r="N62" s="27" t="n">
        <f aca="false">M62-0.04</f>
        <v>0.952315052</v>
      </c>
      <c r="O62" s="25" t="n">
        <v>25.89225</v>
      </c>
      <c r="P62" s="25" t="n">
        <f aca="false">(R62/L62)+O62</f>
        <v>26.3510000019097</v>
      </c>
      <c r="Q62" s="59" t="n">
        <f aca="false">IF(R62=0,0,(R62/M62))</f>
        <v>-11468.7500477419</v>
      </c>
      <c r="R62" s="26" t="n">
        <v>-11380.6133</v>
      </c>
      <c r="S62" s="59" t="n">
        <f aca="false">Q62*N62</f>
        <v>-10921.8632980903</v>
      </c>
    </row>
    <row r="63" customFormat="false" ht="12.75" hidden="false" customHeight="false" outlineLevel="0" collapsed="false">
      <c r="A63" s="18" t="s">
        <v>21</v>
      </c>
      <c r="B63" s="19" t="n">
        <v>37174</v>
      </c>
      <c r="C63" s="18" t="s">
        <v>55</v>
      </c>
      <c r="D63" s="20" t="s">
        <v>23</v>
      </c>
      <c r="E63" s="18" t="s">
        <v>56</v>
      </c>
      <c r="F63" s="20" t="s">
        <v>25</v>
      </c>
      <c r="G63" s="20" t="n">
        <v>0</v>
      </c>
      <c r="I63" s="22" t="n">
        <v>37377</v>
      </c>
      <c r="K63" s="24" t="n">
        <v>-25000</v>
      </c>
      <c r="L63" s="24" t="n">
        <v>-24767.6124</v>
      </c>
      <c r="M63" s="27" t="n">
        <f aca="false">IF(L63=0,0,(L63/K63))</f>
        <v>0.990704496</v>
      </c>
      <c r="N63" s="27" t="n">
        <f aca="false">M63-0.04</f>
        <v>0.950704496</v>
      </c>
      <c r="O63" s="25" t="n">
        <v>25.89225</v>
      </c>
      <c r="P63" s="25" t="n">
        <f aca="false">(R63/L63)+O63</f>
        <v>26.3209999993338</v>
      </c>
      <c r="Q63" s="59" t="n">
        <f aca="false">IF(R63=0,0,(R63/M63))</f>
        <v>-10718.7499833452</v>
      </c>
      <c r="R63" s="26" t="n">
        <v>-10619.1138</v>
      </c>
      <c r="S63" s="59" t="n">
        <f aca="false">Q63*N63</f>
        <v>-10190.3638006662</v>
      </c>
    </row>
    <row r="64" customFormat="false" ht="12.75" hidden="false" customHeight="false" outlineLevel="0" collapsed="false">
      <c r="A64" s="18" t="s">
        <v>21</v>
      </c>
      <c r="B64" s="19" t="n">
        <v>37174</v>
      </c>
      <c r="C64" s="18" t="s">
        <v>55</v>
      </c>
      <c r="D64" s="20" t="s">
        <v>23</v>
      </c>
      <c r="E64" s="18" t="s">
        <v>56</v>
      </c>
      <c r="F64" s="20" t="s">
        <v>25</v>
      </c>
      <c r="G64" s="20" t="n">
        <v>0</v>
      </c>
      <c r="I64" s="22" t="n">
        <v>37408</v>
      </c>
      <c r="K64" s="24" t="n">
        <v>-25000</v>
      </c>
      <c r="L64" s="24" t="n">
        <v>-24726.339</v>
      </c>
      <c r="M64" s="27" t="n">
        <f aca="false">IF(L64=0,0,(L64/K64))</f>
        <v>0.98905356</v>
      </c>
      <c r="N64" s="27" t="n">
        <f aca="false">M64-0.04</f>
        <v>0.94905356</v>
      </c>
      <c r="O64" s="25" t="n">
        <v>25.89225</v>
      </c>
      <c r="P64" s="25" t="n">
        <f aca="false">(R64/L64)+O64</f>
        <v>26.2919999993833</v>
      </c>
      <c r="Q64" s="59" t="n">
        <f aca="false">IF(R64=0,0,(R64/M64))</f>
        <v>-9993.74998458122</v>
      </c>
      <c r="R64" s="26" t="n">
        <v>-9884.354</v>
      </c>
      <c r="S64" s="59" t="n">
        <f aca="false">Q64*N64</f>
        <v>-9484.60400061675</v>
      </c>
    </row>
    <row r="65" customFormat="false" ht="12.75" hidden="false" customHeight="false" outlineLevel="0" collapsed="false">
      <c r="A65" s="18" t="s">
        <v>21</v>
      </c>
      <c r="B65" s="19" t="n">
        <v>37174</v>
      </c>
      <c r="C65" s="18" t="s">
        <v>55</v>
      </c>
      <c r="D65" s="20" t="s">
        <v>23</v>
      </c>
      <c r="E65" s="18" t="s">
        <v>56</v>
      </c>
      <c r="F65" s="20" t="s">
        <v>25</v>
      </c>
      <c r="G65" s="20" t="n">
        <v>0</v>
      </c>
      <c r="I65" s="22" t="n">
        <v>37438</v>
      </c>
      <c r="K65" s="24" t="n">
        <v>-25000</v>
      </c>
      <c r="L65" s="24" t="n">
        <v>-24684.8927</v>
      </c>
      <c r="M65" s="27" t="n">
        <f aca="false">IF(L65=0,0,(L65/K65))</f>
        <v>0.987395708</v>
      </c>
      <c r="N65" s="27" t="n">
        <f aca="false">M65-0.04</f>
        <v>0.947395708</v>
      </c>
      <c r="O65" s="25" t="n">
        <v>25.89225</v>
      </c>
      <c r="P65" s="25" t="n">
        <f aca="false">(R65/L65)+O65</f>
        <v>24.6749999975319</v>
      </c>
      <c r="Q65" s="59" t="n">
        <f aca="false">IF(R65=0,0,(R65/M65))</f>
        <v>30431.2500617027</v>
      </c>
      <c r="R65" s="26" t="n">
        <v>30047.6857</v>
      </c>
      <c r="S65" s="59" t="n">
        <f aca="false">Q65*N65</f>
        <v>28830.4356975319</v>
      </c>
    </row>
    <row r="66" customFormat="false" ht="12.75" hidden="false" customHeight="false" outlineLevel="0" collapsed="false">
      <c r="A66" s="18" t="s">
        <v>21</v>
      </c>
      <c r="B66" s="19" t="n">
        <v>37174</v>
      </c>
      <c r="C66" s="18" t="s">
        <v>55</v>
      </c>
      <c r="D66" s="20" t="s">
        <v>23</v>
      </c>
      <c r="E66" s="18" t="s">
        <v>56</v>
      </c>
      <c r="F66" s="20" t="s">
        <v>25</v>
      </c>
      <c r="G66" s="20" t="n">
        <v>0</v>
      </c>
      <c r="I66" s="22" t="n">
        <v>37469</v>
      </c>
      <c r="K66" s="24" t="n">
        <v>-25000</v>
      </c>
      <c r="L66" s="24" t="n">
        <v>-24638.5706</v>
      </c>
      <c r="M66" s="27" t="n">
        <f aca="false">IF(L66=0,0,(L66/K66))</f>
        <v>0.985542824</v>
      </c>
      <c r="N66" s="27" t="n">
        <f aca="false">M66-0.04</f>
        <v>0.945542824</v>
      </c>
      <c r="O66" s="25" t="n">
        <v>25.89225</v>
      </c>
      <c r="P66" s="25" t="n">
        <f aca="false">(R66/L66)+O66</f>
        <v>24.6709999977779</v>
      </c>
      <c r="Q66" s="59" t="n">
        <f aca="false">IF(R66=0,0,(R66/M66))</f>
        <v>30531.2500555531</v>
      </c>
      <c r="R66" s="26" t="n">
        <v>30089.8544</v>
      </c>
      <c r="S66" s="59" t="n">
        <f aca="false">Q66*N66</f>
        <v>28868.6043977779</v>
      </c>
    </row>
    <row r="67" customFormat="false" ht="12.75" hidden="false" customHeight="false" outlineLevel="0" collapsed="false">
      <c r="A67" s="18" t="s">
        <v>21</v>
      </c>
      <c r="B67" s="19" t="n">
        <v>37174</v>
      </c>
      <c r="C67" s="18" t="s">
        <v>55</v>
      </c>
      <c r="D67" s="20" t="s">
        <v>23</v>
      </c>
      <c r="E67" s="18" t="s">
        <v>56</v>
      </c>
      <c r="F67" s="20" t="s">
        <v>25</v>
      </c>
      <c r="G67" s="20" t="n">
        <v>0</v>
      </c>
      <c r="I67" s="22" t="n">
        <v>37500</v>
      </c>
      <c r="K67" s="24" t="n">
        <v>-25000</v>
      </c>
      <c r="L67" s="24" t="n">
        <v>-24591.3115</v>
      </c>
      <c r="M67" s="27" t="n">
        <f aca="false">IF(L67=0,0,(L67/K67))</f>
        <v>0.98365246</v>
      </c>
      <c r="N67" s="27" t="n">
        <f aca="false">M67-0.04</f>
        <v>0.94365246</v>
      </c>
      <c r="O67" s="25" t="n">
        <v>25.89225</v>
      </c>
      <c r="P67" s="25" t="n">
        <f aca="false">(R67/L67)+O67</f>
        <v>24.6710000028211</v>
      </c>
      <c r="Q67" s="59" t="n">
        <f aca="false">IF(R67=0,0,(R67/M67))</f>
        <v>30531.249929472</v>
      </c>
      <c r="R67" s="26" t="n">
        <v>30032.1391</v>
      </c>
      <c r="S67" s="59" t="n">
        <f aca="false">Q67*N67</f>
        <v>28810.8891028211</v>
      </c>
    </row>
    <row r="68" customFormat="false" ht="12.75" hidden="false" customHeight="false" outlineLevel="0" collapsed="false">
      <c r="A68" s="18" t="s">
        <v>21</v>
      </c>
      <c r="B68" s="19" t="n">
        <v>37174</v>
      </c>
      <c r="C68" s="18" t="s">
        <v>55</v>
      </c>
      <c r="D68" s="20" t="s">
        <v>23</v>
      </c>
      <c r="E68" s="18" t="s">
        <v>56</v>
      </c>
      <c r="F68" s="20" t="s">
        <v>25</v>
      </c>
      <c r="G68" s="20" t="n">
        <v>0</v>
      </c>
      <c r="I68" s="22" t="n">
        <v>37530</v>
      </c>
      <c r="K68" s="24" t="n">
        <v>-25000</v>
      </c>
      <c r="L68" s="24" t="n">
        <v>-24543.0145</v>
      </c>
      <c r="M68" s="27" t="n">
        <f aca="false">IF(L68=0,0,(L68/K68))</f>
        <v>0.98172058</v>
      </c>
      <c r="N68" s="27" t="n">
        <f aca="false">M68-0.04</f>
        <v>0.94172058</v>
      </c>
      <c r="O68" s="25" t="n">
        <v>25.89225</v>
      </c>
      <c r="P68" s="25" t="n">
        <f aca="false">(R68/L68)+O68</f>
        <v>23.9690000015127</v>
      </c>
      <c r="Q68" s="59" t="n">
        <f aca="false">IF(R68=0,0,(R68/M68))</f>
        <v>48081.2499621837</v>
      </c>
      <c r="R68" s="26" t="n">
        <v>47202.3526</v>
      </c>
      <c r="S68" s="59" t="n">
        <f aca="false">Q68*N68</f>
        <v>45279.1026015127</v>
      </c>
    </row>
    <row r="69" customFormat="false" ht="12.75" hidden="false" customHeight="false" outlineLevel="0" collapsed="false">
      <c r="A69" s="18" t="s">
        <v>21</v>
      </c>
      <c r="B69" s="19" t="n">
        <v>37174</v>
      </c>
      <c r="C69" s="18" t="s">
        <v>55</v>
      </c>
      <c r="D69" s="20" t="s">
        <v>23</v>
      </c>
      <c r="E69" s="18" t="s">
        <v>56</v>
      </c>
      <c r="F69" s="20" t="s">
        <v>25</v>
      </c>
      <c r="G69" s="20" t="n">
        <v>0</v>
      </c>
      <c r="I69" s="22" t="n">
        <v>37561</v>
      </c>
      <c r="K69" s="24" t="n">
        <v>-25000</v>
      </c>
      <c r="L69" s="24" t="n">
        <v>-24489.2801</v>
      </c>
      <c r="M69" s="27" t="n">
        <f aca="false">IF(L69=0,0,(L69/K69))</f>
        <v>0.979571204</v>
      </c>
      <c r="N69" s="27" t="n">
        <f aca="false">M69-0.04</f>
        <v>0.939571204</v>
      </c>
      <c r="O69" s="25" t="n">
        <v>25.89225</v>
      </c>
      <c r="P69" s="25" t="n">
        <f aca="false">(R69/L69)+O69</f>
        <v>23.7260000006789</v>
      </c>
      <c r="Q69" s="59" t="n">
        <f aca="false">IF(R69=0,0,(R69/M69))</f>
        <v>54156.2499830283</v>
      </c>
      <c r="R69" s="26" t="n">
        <v>53049.903</v>
      </c>
      <c r="S69" s="59" t="n">
        <f aca="false">Q69*N69</f>
        <v>50883.6530006789</v>
      </c>
    </row>
    <row r="70" customFormat="false" ht="12.75" hidden="false" customHeight="false" outlineLevel="0" collapsed="false">
      <c r="A70" s="18" t="s">
        <v>21</v>
      </c>
      <c r="B70" s="19" t="n">
        <v>37174</v>
      </c>
      <c r="C70" s="18" t="s">
        <v>55</v>
      </c>
      <c r="D70" s="20" t="s">
        <v>23</v>
      </c>
      <c r="E70" s="18" t="s">
        <v>56</v>
      </c>
      <c r="F70" s="20" t="s">
        <v>25</v>
      </c>
      <c r="G70" s="20" t="n">
        <v>0</v>
      </c>
      <c r="I70" s="22" t="n">
        <v>37591</v>
      </c>
      <c r="K70" s="24" t="n">
        <v>-25000</v>
      </c>
      <c r="L70" s="24" t="n">
        <v>-24435.6771</v>
      </c>
      <c r="M70" s="27" t="n">
        <f aca="false">IF(L70=0,0,(L70/K70))</f>
        <v>0.977427084</v>
      </c>
      <c r="N70" s="27" t="n">
        <f aca="false">M70-0.04</f>
        <v>0.937427084</v>
      </c>
      <c r="O70" s="25" t="n">
        <v>25.89225</v>
      </c>
      <c r="P70" s="25" t="n">
        <f aca="false">(R70/L70)+O70</f>
        <v>23.7430000002936</v>
      </c>
      <c r="Q70" s="59" t="n">
        <f aca="false">IF(R70=0,0,(R70/M70))</f>
        <v>53731.2499926593</v>
      </c>
      <c r="R70" s="26" t="n">
        <v>52518.379</v>
      </c>
      <c r="S70" s="59" t="n">
        <f aca="false">Q70*N70</f>
        <v>50369.1290002936</v>
      </c>
    </row>
    <row r="71" customFormat="false" ht="12.75" hidden="false" customHeight="false" outlineLevel="0" collapsed="false">
      <c r="A71" s="18" t="s">
        <v>21</v>
      </c>
      <c r="B71" s="19" t="n">
        <v>37176</v>
      </c>
      <c r="C71" s="18" t="s">
        <v>57</v>
      </c>
      <c r="D71" s="20" t="s">
        <v>23</v>
      </c>
      <c r="E71" s="18" t="s">
        <v>56</v>
      </c>
      <c r="F71" s="20" t="s">
        <v>25</v>
      </c>
      <c r="G71" s="20" t="n">
        <v>0</v>
      </c>
      <c r="I71" s="22" t="n">
        <v>37257</v>
      </c>
      <c r="K71" s="24" t="n">
        <v>-25000</v>
      </c>
      <c r="L71" s="24" t="n">
        <v>-24928.1186</v>
      </c>
      <c r="M71" s="27" t="n">
        <f aca="false">IF(L71=0,0,(L71/K71))</f>
        <v>0.997124744</v>
      </c>
      <c r="N71" s="27" t="n">
        <f aca="false">M71-0.04</f>
        <v>0.957124744</v>
      </c>
      <c r="O71" s="25" t="n">
        <v>26.50625021</v>
      </c>
      <c r="P71" s="25" t="n">
        <f aca="false">(R71/L71)+O71</f>
        <v>24.4479999977277</v>
      </c>
      <c r="Q71" s="59" t="n">
        <f aca="false">IF(R71=0,0,(R71/M71))</f>
        <v>51456.2553068084</v>
      </c>
      <c r="R71" s="26" t="n">
        <v>51308.3054</v>
      </c>
      <c r="S71" s="59" t="n">
        <f aca="false">Q71*N71</f>
        <v>49250.0551877277</v>
      </c>
    </row>
    <row r="72" customFormat="false" ht="12.75" hidden="false" customHeight="false" outlineLevel="0" collapsed="false">
      <c r="A72" s="18" t="s">
        <v>21</v>
      </c>
      <c r="B72" s="19" t="n">
        <v>37176</v>
      </c>
      <c r="C72" s="18" t="s">
        <v>57</v>
      </c>
      <c r="D72" s="20" t="s">
        <v>23</v>
      </c>
      <c r="E72" s="18" t="s">
        <v>56</v>
      </c>
      <c r="F72" s="20" t="s">
        <v>25</v>
      </c>
      <c r="G72" s="20" t="n">
        <v>0</v>
      </c>
      <c r="I72" s="22" t="n">
        <v>37288</v>
      </c>
      <c r="K72" s="24" t="n">
        <v>-25000</v>
      </c>
      <c r="L72" s="24" t="n">
        <v>-24886.0337</v>
      </c>
      <c r="M72" s="27" t="n">
        <f aca="false">IF(L72=0,0,(L72/K72))</f>
        <v>0.995441348</v>
      </c>
      <c r="N72" s="27" t="n">
        <f aca="false">M72-0.04</f>
        <v>0.955441348</v>
      </c>
      <c r="O72" s="25" t="n">
        <v>26.50625021</v>
      </c>
      <c r="P72" s="25" t="n">
        <f aca="false">(R72/L72)+O72</f>
        <v>24.4519999981633</v>
      </c>
      <c r="Q72" s="59" t="n">
        <f aca="false">IF(R72=0,0,(R72/M72))</f>
        <v>51356.2552959172</v>
      </c>
      <c r="R72" s="26" t="n">
        <v>51122.14</v>
      </c>
      <c r="S72" s="59" t="n">
        <f aca="false">Q72*N72</f>
        <v>49067.8897881633</v>
      </c>
    </row>
    <row r="73" customFormat="false" ht="12.75" hidden="false" customHeight="false" outlineLevel="0" collapsed="false">
      <c r="A73" s="18" t="s">
        <v>21</v>
      </c>
      <c r="B73" s="19" t="n">
        <v>37176</v>
      </c>
      <c r="C73" s="18" t="s">
        <v>57</v>
      </c>
      <c r="D73" s="20" t="s">
        <v>23</v>
      </c>
      <c r="E73" s="18" t="s">
        <v>56</v>
      </c>
      <c r="F73" s="20" t="s">
        <v>25</v>
      </c>
      <c r="G73" s="20" t="n">
        <v>0</v>
      </c>
      <c r="I73" s="22" t="n">
        <v>37316</v>
      </c>
      <c r="K73" s="24" t="n">
        <v>-25000</v>
      </c>
      <c r="L73" s="24" t="n">
        <v>-24849.0512</v>
      </c>
      <c r="M73" s="27" t="n">
        <f aca="false">IF(L73=0,0,(L73/K73))</f>
        <v>0.993962048</v>
      </c>
      <c r="N73" s="27" t="n">
        <f aca="false">M73-0.04</f>
        <v>0.953962048</v>
      </c>
      <c r="O73" s="25" t="n">
        <v>26.50625021</v>
      </c>
      <c r="P73" s="25" t="n">
        <f aca="false">(R73/L73)+O73</f>
        <v>24.4309999968249</v>
      </c>
      <c r="Q73" s="59" t="n">
        <f aca="false">IF(R73=0,0,(R73/M73))</f>
        <v>51881.2553293785</v>
      </c>
      <c r="R73" s="26" t="n">
        <v>51567.9988</v>
      </c>
      <c r="S73" s="59" t="n">
        <f aca="false">Q73*N73</f>
        <v>49492.7485868249</v>
      </c>
    </row>
    <row r="74" customFormat="false" ht="12.75" hidden="false" customHeight="false" outlineLevel="0" collapsed="false">
      <c r="A74" s="18" t="s">
        <v>21</v>
      </c>
      <c r="B74" s="19" t="n">
        <v>37176</v>
      </c>
      <c r="C74" s="18" t="s">
        <v>57</v>
      </c>
      <c r="D74" s="20" t="s">
        <v>23</v>
      </c>
      <c r="E74" s="18" t="s">
        <v>56</v>
      </c>
      <c r="F74" s="20" t="s">
        <v>25</v>
      </c>
      <c r="G74" s="20" t="n">
        <v>0</v>
      </c>
      <c r="I74" s="22" t="n">
        <v>37347</v>
      </c>
      <c r="K74" s="24" t="n">
        <v>-25000</v>
      </c>
      <c r="L74" s="24" t="n">
        <v>-24807.8763</v>
      </c>
      <c r="M74" s="27" t="n">
        <f aca="false">IF(L74=0,0,(L74/K74))</f>
        <v>0.992315052</v>
      </c>
      <c r="N74" s="27" t="n">
        <f aca="false">M74-0.04</f>
        <v>0.952315052</v>
      </c>
      <c r="O74" s="25" t="n">
        <v>26.50625021</v>
      </c>
      <c r="P74" s="25" t="n">
        <f aca="false">(R74/L74)+O74</f>
        <v>26.3510000002108</v>
      </c>
      <c r="Q74" s="59" t="n">
        <f aca="false">IF(R74=0,0,(R74/M74))</f>
        <v>3881.25524473048</v>
      </c>
      <c r="R74" s="26" t="n">
        <v>3851.428</v>
      </c>
      <c r="S74" s="59" t="n">
        <f aca="false">Q74*N74</f>
        <v>3696.17779021078</v>
      </c>
    </row>
    <row r="75" customFormat="false" ht="12.75" hidden="false" customHeight="false" outlineLevel="0" collapsed="false">
      <c r="A75" s="18" t="s">
        <v>21</v>
      </c>
      <c r="B75" s="19" t="n">
        <v>37176</v>
      </c>
      <c r="C75" s="18" t="s">
        <v>57</v>
      </c>
      <c r="D75" s="20" t="s">
        <v>23</v>
      </c>
      <c r="E75" s="18" t="s">
        <v>56</v>
      </c>
      <c r="F75" s="20" t="s">
        <v>25</v>
      </c>
      <c r="G75" s="20" t="n">
        <v>0</v>
      </c>
      <c r="I75" s="22" t="n">
        <v>37377</v>
      </c>
      <c r="K75" s="24" t="n">
        <v>-25000</v>
      </c>
      <c r="L75" s="24" t="n">
        <v>-24767.6124</v>
      </c>
      <c r="M75" s="27" t="n">
        <f aca="false">IF(L75=0,0,(L75/K75))</f>
        <v>0.990704496</v>
      </c>
      <c r="N75" s="27" t="n">
        <f aca="false">M75-0.04</f>
        <v>0.950704496</v>
      </c>
      <c r="O75" s="25" t="n">
        <v>26.50625021</v>
      </c>
      <c r="P75" s="25" t="n">
        <f aca="false">(R75/L75)+O75</f>
        <v>26.3209999999313</v>
      </c>
      <c r="Q75" s="59" t="n">
        <f aca="false">IF(R75=0,0,(R75/M75))</f>
        <v>4631.25525171736</v>
      </c>
      <c r="R75" s="26" t="n">
        <v>4588.2054</v>
      </c>
      <c r="S75" s="59" t="n">
        <f aca="false">Q75*N75</f>
        <v>4402.95518993131</v>
      </c>
    </row>
    <row r="76" customFormat="false" ht="12.75" hidden="false" customHeight="false" outlineLevel="0" collapsed="false">
      <c r="A76" s="18" t="s">
        <v>21</v>
      </c>
      <c r="B76" s="19" t="n">
        <v>37176</v>
      </c>
      <c r="C76" s="18" t="s">
        <v>57</v>
      </c>
      <c r="D76" s="20" t="s">
        <v>23</v>
      </c>
      <c r="E76" s="18" t="s">
        <v>56</v>
      </c>
      <c r="F76" s="20" t="s">
        <v>25</v>
      </c>
      <c r="G76" s="20" t="n">
        <v>0</v>
      </c>
      <c r="I76" s="22" t="n">
        <v>37408</v>
      </c>
      <c r="K76" s="24" t="n">
        <v>-25000</v>
      </c>
      <c r="L76" s="24" t="n">
        <v>-24726.339</v>
      </c>
      <c r="M76" s="27" t="n">
        <f aca="false">IF(L76=0,0,(L76/K76))</f>
        <v>0.98905356</v>
      </c>
      <c r="N76" s="27" t="n">
        <f aca="false">M76-0.04</f>
        <v>0.94905356</v>
      </c>
      <c r="O76" s="25" t="n">
        <v>26.50625021</v>
      </c>
      <c r="P76" s="25" t="n">
        <f aca="false">(R76/L76)+O76</f>
        <v>26.2920000009416</v>
      </c>
      <c r="Q76" s="59" t="n">
        <f aca="false">IF(R76=0,0,(R76/M76))</f>
        <v>5356.25522646114</v>
      </c>
      <c r="R76" s="26" t="n">
        <v>5297.6233</v>
      </c>
      <c r="S76" s="59" t="n">
        <f aca="false">Q76*N76</f>
        <v>5083.37309094155</v>
      </c>
    </row>
    <row r="77" customFormat="false" ht="12.75" hidden="false" customHeight="false" outlineLevel="0" collapsed="false">
      <c r="A77" s="18" t="s">
        <v>21</v>
      </c>
      <c r="B77" s="19" t="n">
        <v>37176</v>
      </c>
      <c r="C77" s="18" t="s">
        <v>57</v>
      </c>
      <c r="D77" s="20" t="s">
        <v>23</v>
      </c>
      <c r="E77" s="18" t="s">
        <v>56</v>
      </c>
      <c r="F77" s="20" t="s">
        <v>25</v>
      </c>
      <c r="G77" s="20" t="n">
        <v>0</v>
      </c>
      <c r="I77" s="22" t="n">
        <v>37438</v>
      </c>
      <c r="K77" s="24" t="n">
        <v>-25000</v>
      </c>
      <c r="L77" s="24" t="n">
        <v>-24684.8927</v>
      </c>
      <c r="M77" s="27" t="n">
        <f aca="false">IF(L77=0,0,(L77/K77))</f>
        <v>0.987395708</v>
      </c>
      <c r="N77" s="27" t="n">
        <f aca="false">M77-0.04</f>
        <v>0.947395708</v>
      </c>
      <c r="O77" s="25" t="n">
        <v>26.50625021</v>
      </c>
      <c r="P77" s="25" t="n">
        <f aca="false">(R77/L77)+O77</f>
        <v>24.6749999975978</v>
      </c>
      <c r="Q77" s="59" t="n">
        <f aca="false">IF(R77=0,0,(R77/M77))</f>
        <v>45781.2553100545</v>
      </c>
      <c r="R77" s="26" t="n">
        <v>45204.215</v>
      </c>
      <c r="S77" s="59" t="n">
        <f aca="false">Q77*N77</f>
        <v>43372.9647875978</v>
      </c>
    </row>
    <row r="78" customFormat="false" ht="12.75" hidden="false" customHeight="false" outlineLevel="0" collapsed="false">
      <c r="A78" s="18" t="s">
        <v>21</v>
      </c>
      <c r="B78" s="19" t="n">
        <v>37176</v>
      </c>
      <c r="C78" s="18" t="s">
        <v>57</v>
      </c>
      <c r="D78" s="20" t="s">
        <v>23</v>
      </c>
      <c r="E78" s="18" t="s">
        <v>56</v>
      </c>
      <c r="F78" s="20" t="s">
        <v>25</v>
      </c>
      <c r="G78" s="20" t="n">
        <v>0</v>
      </c>
      <c r="I78" s="22" t="n">
        <v>37469</v>
      </c>
      <c r="K78" s="24" t="n">
        <v>-25000</v>
      </c>
      <c r="L78" s="24" t="n">
        <v>-24638.5706</v>
      </c>
      <c r="M78" s="27" t="n">
        <f aca="false">IF(L78=0,0,(L78/K78))</f>
        <v>0.985542824</v>
      </c>
      <c r="N78" s="27" t="n">
        <f aca="false">M78-0.04</f>
        <v>0.945542824</v>
      </c>
      <c r="O78" s="25" t="n">
        <v>26.50625021</v>
      </c>
      <c r="P78" s="25" t="n">
        <f aca="false">(R78/L78)+O78</f>
        <v>24.6709999986911</v>
      </c>
      <c r="Q78" s="59" t="n">
        <f aca="false">IF(R78=0,0,(R78/M78))</f>
        <v>45881.2552827233</v>
      </c>
      <c r="R78" s="26" t="n">
        <v>45217.9419</v>
      </c>
      <c r="S78" s="59" t="n">
        <f aca="false">Q78*N78</f>
        <v>43382.6916886911</v>
      </c>
    </row>
    <row r="79" customFormat="false" ht="12.75" hidden="false" customHeight="false" outlineLevel="0" collapsed="false">
      <c r="A79" s="18" t="s">
        <v>21</v>
      </c>
      <c r="B79" s="19" t="n">
        <v>37176</v>
      </c>
      <c r="C79" s="18" t="s">
        <v>57</v>
      </c>
      <c r="D79" s="20" t="s">
        <v>23</v>
      </c>
      <c r="E79" s="18" t="s">
        <v>56</v>
      </c>
      <c r="F79" s="20" t="s">
        <v>25</v>
      </c>
      <c r="G79" s="20" t="n">
        <v>0</v>
      </c>
      <c r="I79" s="22" t="n">
        <v>37500</v>
      </c>
      <c r="K79" s="24" t="n">
        <v>-25000</v>
      </c>
      <c r="L79" s="24" t="n">
        <v>-24591.3115</v>
      </c>
      <c r="M79" s="27" t="n">
        <f aca="false">IF(L79=0,0,(L79/K79))</f>
        <v>0.98365246</v>
      </c>
      <c r="N79" s="27" t="n">
        <f aca="false">M79-0.04</f>
        <v>0.94365246</v>
      </c>
      <c r="O79" s="25" t="n">
        <v>26.50625021</v>
      </c>
      <c r="P79" s="25" t="n">
        <f aca="false">(R79/L79)+O79</f>
        <v>24.6710000038449</v>
      </c>
      <c r="Q79" s="59" t="n">
        <f aca="false">IF(R79=0,0,(R79/M79))</f>
        <v>45881.2551538782</v>
      </c>
      <c r="R79" s="26" t="n">
        <v>45131.2095</v>
      </c>
      <c r="S79" s="59" t="n">
        <f aca="false">Q79*N79</f>
        <v>43295.9592938449</v>
      </c>
    </row>
    <row r="80" customFormat="false" ht="12.75" hidden="false" customHeight="false" outlineLevel="0" collapsed="false">
      <c r="A80" s="18" t="s">
        <v>21</v>
      </c>
      <c r="B80" s="19" t="n">
        <v>37176</v>
      </c>
      <c r="C80" s="18" t="s">
        <v>57</v>
      </c>
      <c r="D80" s="20" t="s">
        <v>23</v>
      </c>
      <c r="E80" s="18" t="s">
        <v>56</v>
      </c>
      <c r="F80" s="20" t="s">
        <v>25</v>
      </c>
      <c r="G80" s="20" t="n">
        <v>0</v>
      </c>
      <c r="I80" s="22" t="n">
        <v>37530</v>
      </c>
      <c r="K80" s="24" t="n">
        <v>-25000</v>
      </c>
      <c r="L80" s="24" t="n">
        <v>-24543.0145</v>
      </c>
      <c r="M80" s="27" t="n">
        <f aca="false">IF(L80=0,0,(L80/K80))</f>
        <v>0.98172058</v>
      </c>
      <c r="N80" s="27" t="n">
        <f aca="false">M80-0.04</f>
        <v>0.94172058</v>
      </c>
      <c r="O80" s="25" t="n">
        <v>26.50625021</v>
      </c>
      <c r="P80" s="25" t="n">
        <f aca="false">(R80/L80)+O80</f>
        <v>23.9690000038365</v>
      </c>
      <c r="Q80" s="59" t="n">
        <f aca="false">IF(R80=0,0,(R80/M80))</f>
        <v>63431.2551540888</v>
      </c>
      <c r="R80" s="26" t="n">
        <v>62271.7686</v>
      </c>
      <c r="S80" s="59" t="n">
        <f aca="false">Q80*N80</f>
        <v>59734.5183938365</v>
      </c>
    </row>
    <row r="81" customFormat="false" ht="12.75" hidden="false" customHeight="false" outlineLevel="0" collapsed="false">
      <c r="A81" s="18" t="s">
        <v>21</v>
      </c>
      <c r="B81" s="19" t="n">
        <v>37176</v>
      </c>
      <c r="C81" s="18" t="s">
        <v>57</v>
      </c>
      <c r="D81" s="20" t="s">
        <v>23</v>
      </c>
      <c r="E81" s="18" t="s">
        <v>56</v>
      </c>
      <c r="F81" s="20" t="s">
        <v>25</v>
      </c>
      <c r="G81" s="20" t="n">
        <v>0</v>
      </c>
      <c r="I81" s="22" t="n">
        <v>37561</v>
      </c>
      <c r="K81" s="24" t="n">
        <v>-25000</v>
      </c>
      <c r="L81" s="24" t="n">
        <v>-24489.2801</v>
      </c>
      <c r="M81" s="27" t="n">
        <f aca="false">IF(L81=0,0,(L81/K81))</f>
        <v>0.979571204</v>
      </c>
      <c r="N81" s="27" t="n">
        <f aca="false">M81-0.04</f>
        <v>0.939571204</v>
      </c>
      <c r="O81" s="25" t="n">
        <v>26.50625021</v>
      </c>
      <c r="P81" s="25" t="n">
        <f aca="false">(R81/L81)+O81</f>
        <v>23.7259999975815</v>
      </c>
      <c r="Q81" s="59" t="n">
        <f aca="false">IF(R81=0,0,(R81/M81))</f>
        <v>69506.2553104613</v>
      </c>
      <c r="R81" s="26" t="n">
        <v>68086.3262</v>
      </c>
      <c r="S81" s="59" t="n">
        <f aca="false">Q81*N81</f>
        <v>65306.0759875815</v>
      </c>
    </row>
    <row r="82" customFormat="false" ht="12.75" hidden="false" customHeight="false" outlineLevel="0" collapsed="false">
      <c r="A82" s="18" t="s">
        <v>21</v>
      </c>
      <c r="B82" s="19" t="n">
        <v>37176</v>
      </c>
      <c r="C82" s="18" t="s">
        <v>57</v>
      </c>
      <c r="D82" s="20" t="s">
        <v>23</v>
      </c>
      <c r="E82" s="18" t="s">
        <v>56</v>
      </c>
      <c r="F82" s="20" t="s">
        <v>25</v>
      </c>
      <c r="G82" s="20" t="n">
        <v>0</v>
      </c>
      <c r="I82" s="22" t="n">
        <v>37591</v>
      </c>
      <c r="K82" s="24" t="n">
        <v>-25000</v>
      </c>
      <c r="L82" s="24" t="n">
        <v>-24435.6771</v>
      </c>
      <c r="M82" s="27" t="n">
        <f aca="false">IF(L82=0,0,(L82/K82))</f>
        <v>0.977427084</v>
      </c>
      <c r="N82" s="27" t="n">
        <f aca="false">M82-0.04</f>
        <v>0.937427084</v>
      </c>
      <c r="O82" s="25" t="n">
        <v>26.50625021</v>
      </c>
      <c r="P82" s="25" t="n">
        <f aca="false">(R82/L82)+O82</f>
        <v>23.7430000031948</v>
      </c>
      <c r="Q82" s="59" t="n">
        <f aca="false">IF(R82=0,0,(R82/M82))</f>
        <v>69081.2551701299</v>
      </c>
      <c r="R82" s="26" t="n">
        <v>67521.8898</v>
      </c>
      <c r="S82" s="59" t="n">
        <f aca="false">Q82*N82</f>
        <v>64758.6395931948</v>
      </c>
    </row>
    <row r="83" customFormat="false" ht="12.75" hidden="false" customHeight="false" outlineLevel="0" collapsed="false">
      <c r="A83" s="18" t="s">
        <v>21</v>
      </c>
      <c r="B83" s="19" t="n">
        <v>37207</v>
      </c>
      <c r="C83" s="18" t="s">
        <v>58</v>
      </c>
      <c r="D83" s="20" t="s">
        <v>23</v>
      </c>
      <c r="E83" s="18" t="s">
        <v>56</v>
      </c>
      <c r="F83" s="20" t="s">
        <v>25</v>
      </c>
      <c r="G83" s="20" t="n">
        <v>0</v>
      </c>
      <c r="I83" s="22" t="n">
        <v>37257</v>
      </c>
      <c r="K83" s="24" t="n">
        <v>50000</v>
      </c>
      <c r="L83" s="24" t="n">
        <v>49856.2372</v>
      </c>
      <c r="M83" s="27" t="n">
        <f aca="false">IF(L83=0,0,(L83/K83))</f>
        <v>0.997124744</v>
      </c>
      <c r="N83" s="27" t="n">
        <f aca="false">M83-0.04</f>
        <v>0.957124744</v>
      </c>
      <c r="O83" s="25" t="n">
        <v>25.40650048</v>
      </c>
      <c r="P83" s="25" t="n">
        <f aca="false">(R83/L83)+O83</f>
        <v>24.4479999997431</v>
      </c>
      <c r="Q83" s="59" t="n">
        <f aca="false">IF(R83=0,0,(R83/M83))</f>
        <v>-47925.0240128431</v>
      </c>
      <c r="R83" s="26" t="n">
        <v>-47787.2273</v>
      </c>
      <c r="S83" s="59" t="n">
        <f aca="false">Q83*N83</f>
        <v>-45870.2263394863</v>
      </c>
    </row>
    <row r="84" customFormat="false" ht="12.75" hidden="false" customHeight="false" outlineLevel="0" collapsed="false">
      <c r="A84" s="18" t="s">
        <v>21</v>
      </c>
      <c r="B84" s="19" t="n">
        <v>37207</v>
      </c>
      <c r="C84" s="18" t="s">
        <v>58</v>
      </c>
      <c r="D84" s="20" t="s">
        <v>23</v>
      </c>
      <c r="E84" s="18" t="s">
        <v>56</v>
      </c>
      <c r="F84" s="20" t="s">
        <v>25</v>
      </c>
      <c r="G84" s="20" t="n">
        <v>0</v>
      </c>
      <c r="I84" s="22" t="n">
        <v>37288</v>
      </c>
      <c r="K84" s="24" t="n">
        <v>50000</v>
      </c>
      <c r="L84" s="24" t="n">
        <v>49772.0675</v>
      </c>
      <c r="M84" s="27" t="n">
        <f aca="false">IF(L84=0,0,(L84/K84))</f>
        <v>0.99544135</v>
      </c>
      <c r="N84" s="27" t="n">
        <f aca="false">M84-0.04</f>
        <v>0.95544135</v>
      </c>
      <c r="O84" s="25" t="n">
        <v>25.40650048</v>
      </c>
      <c r="P84" s="25" t="n">
        <f aca="false">(R84/L84)+O84</f>
        <v>24.4520000003886</v>
      </c>
      <c r="Q84" s="59" t="n">
        <f aca="false">IF(R84=0,0,(R84/M84))</f>
        <v>-47725.023980569</v>
      </c>
      <c r="R84" s="26" t="n">
        <v>-47507.4623</v>
      </c>
      <c r="S84" s="59" t="n">
        <f aca="false">Q84*N84</f>
        <v>-45598.4613407772</v>
      </c>
    </row>
    <row r="85" customFormat="false" ht="12.75" hidden="false" customHeight="false" outlineLevel="0" collapsed="false">
      <c r="A85" s="18" t="s">
        <v>21</v>
      </c>
      <c r="B85" s="19" t="n">
        <v>37207</v>
      </c>
      <c r="C85" s="18" t="s">
        <v>58</v>
      </c>
      <c r="D85" s="20" t="s">
        <v>23</v>
      </c>
      <c r="E85" s="18" t="s">
        <v>56</v>
      </c>
      <c r="F85" s="20" t="s">
        <v>25</v>
      </c>
      <c r="G85" s="20" t="n">
        <v>0</v>
      </c>
      <c r="I85" s="22" t="n">
        <v>37316</v>
      </c>
      <c r="K85" s="24" t="n">
        <v>50000</v>
      </c>
      <c r="L85" s="24" t="n">
        <v>49698.1024</v>
      </c>
      <c r="M85" s="27" t="n">
        <f aca="false">IF(L85=0,0,(L85/K85))</f>
        <v>0.993962048</v>
      </c>
      <c r="N85" s="27" t="n">
        <f aca="false">M85-0.04</f>
        <v>0.953962048</v>
      </c>
      <c r="O85" s="25" t="n">
        <v>25.40650048</v>
      </c>
      <c r="P85" s="25" t="n">
        <f aca="false">(R85/L85)+O85</f>
        <v>24.4309999989193</v>
      </c>
      <c r="Q85" s="59" t="n">
        <f aca="false">IF(R85=0,0,(R85/M85))</f>
        <v>-48775.0240540371</v>
      </c>
      <c r="R85" s="26" t="n">
        <v>-48480.5228</v>
      </c>
      <c r="S85" s="59" t="n">
        <f aca="false">Q85*N85</f>
        <v>-46529.5218378385</v>
      </c>
    </row>
    <row r="86" customFormat="false" ht="12.75" hidden="false" customHeight="false" outlineLevel="0" collapsed="false">
      <c r="A86" s="18" t="s">
        <v>21</v>
      </c>
      <c r="B86" s="19" t="n">
        <v>37207</v>
      </c>
      <c r="C86" s="18" t="s">
        <v>58</v>
      </c>
      <c r="D86" s="20" t="s">
        <v>23</v>
      </c>
      <c r="E86" s="18" t="s">
        <v>56</v>
      </c>
      <c r="F86" s="20" t="s">
        <v>25</v>
      </c>
      <c r="G86" s="20" t="n">
        <v>0</v>
      </c>
      <c r="I86" s="22" t="n">
        <v>37347</v>
      </c>
      <c r="K86" s="24" t="n">
        <v>50000</v>
      </c>
      <c r="L86" s="24" t="n">
        <v>49615.7527</v>
      </c>
      <c r="M86" s="27" t="n">
        <f aca="false">IF(L86=0,0,(L86/K86))</f>
        <v>0.992315054</v>
      </c>
      <c r="N86" s="27" t="n">
        <f aca="false">M86-0.04</f>
        <v>0.952315054</v>
      </c>
      <c r="O86" s="25" t="n">
        <v>25.40650048</v>
      </c>
      <c r="P86" s="25" t="n">
        <f aca="false">(R86/L86)+O86</f>
        <v>26.3509999998067</v>
      </c>
      <c r="Q86" s="59" t="n">
        <f aca="false">IF(R86=0,0,(R86/M86))</f>
        <v>47224.975990337</v>
      </c>
      <c r="R86" s="26" t="n">
        <v>46862.0546</v>
      </c>
      <c r="S86" s="59" t="n">
        <f aca="false">Q86*N86</f>
        <v>44973.0555603865</v>
      </c>
    </row>
    <row r="87" customFormat="false" ht="12.75" hidden="false" customHeight="false" outlineLevel="0" collapsed="false">
      <c r="A87" s="18" t="s">
        <v>21</v>
      </c>
      <c r="B87" s="19" t="n">
        <v>37207</v>
      </c>
      <c r="C87" s="18" t="s">
        <v>58</v>
      </c>
      <c r="D87" s="20" t="s">
        <v>23</v>
      </c>
      <c r="E87" s="18" t="s">
        <v>56</v>
      </c>
      <c r="F87" s="20" t="s">
        <v>25</v>
      </c>
      <c r="G87" s="20" t="n">
        <v>0</v>
      </c>
      <c r="I87" s="22" t="n">
        <v>37377</v>
      </c>
      <c r="K87" s="24" t="n">
        <v>50000</v>
      </c>
      <c r="L87" s="24" t="n">
        <v>49535.2249</v>
      </c>
      <c r="M87" s="27" t="n">
        <f aca="false">IF(L87=0,0,(L87/K87))</f>
        <v>0.990704498</v>
      </c>
      <c r="N87" s="27" t="n">
        <f aca="false">M87-0.04</f>
        <v>0.950704498</v>
      </c>
      <c r="O87" s="25" t="n">
        <v>25.40650048</v>
      </c>
      <c r="P87" s="25" t="n">
        <f aca="false">(R87/L87)+O87</f>
        <v>26.3210000001183</v>
      </c>
      <c r="Q87" s="59" t="n">
        <f aca="false">IF(R87=0,0,(R87/M87))</f>
        <v>45724.9760059129</v>
      </c>
      <c r="R87" s="26" t="n">
        <v>45299.9394</v>
      </c>
      <c r="S87" s="59" t="n">
        <f aca="false">Q87*N87</f>
        <v>43470.9403597635</v>
      </c>
    </row>
    <row r="88" customFormat="false" ht="12.75" hidden="false" customHeight="false" outlineLevel="0" collapsed="false">
      <c r="A88" s="18" t="s">
        <v>21</v>
      </c>
      <c r="B88" s="19" t="n">
        <v>37207</v>
      </c>
      <c r="C88" s="18" t="s">
        <v>58</v>
      </c>
      <c r="D88" s="20" t="s">
        <v>23</v>
      </c>
      <c r="E88" s="18" t="s">
        <v>56</v>
      </c>
      <c r="F88" s="20" t="s">
        <v>25</v>
      </c>
      <c r="G88" s="20" t="n">
        <v>0</v>
      </c>
      <c r="I88" s="22" t="n">
        <v>37408</v>
      </c>
      <c r="K88" s="24" t="n">
        <v>50000</v>
      </c>
      <c r="L88" s="24" t="n">
        <v>49452.678</v>
      </c>
      <c r="M88" s="27" t="n">
        <f aca="false">IF(L88=0,0,(L88/K88))</f>
        <v>0.98905356</v>
      </c>
      <c r="N88" s="27" t="n">
        <f aca="false">M88-0.04</f>
        <v>0.94905356</v>
      </c>
      <c r="O88" s="25" t="n">
        <v>25.40650048</v>
      </c>
      <c r="P88" s="25" t="n">
        <f aca="false">(R88/L88)+O88</f>
        <v>26.2920000013808</v>
      </c>
      <c r="Q88" s="59" t="n">
        <f aca="false">IF(R88=0,0,(R88/M88))</f>
        <v>44274.9760690412</v>
      </c>
      <c r="R88" s="26" t="n">
        <v>43790.3227</v>
      </c>
      <c r="S88" s="59" t="n">
        <f aca="false">Q88*N88</f>
        <v>42019.3236572384</v>
      </c>
    </row>
    <row r="89" customFormat="false" ht="12.75" hidden="false" customHeight="false" outlineLevel="0" collapsed="false">
      <c r="A89" s="18" t="s">
        <v>21</v>
      </c>
      <c r="B89" s="19" t="n">
        <v>37207</v>
      </c>
      <c r="C89" s="18" t="s">
        <v>58</v>
      </c>
      <c r="D89" s="20" t="s">
        <v>23</v>
      </c>
      <c r="E89" s="18" t="s">
        <v>56</v>
      </c>
      <c r="F89" s="20" t="s">
        <v>25</v>
      </c>
      <c r="G89" s="20" t="n">
        <v>0</v>
      </c>
      <c r="I89" s="22" t="n">
        <v>37438</v>
      </c>
      <c r="K89" s="24" t="n">
        <v>50000</v>
      </c>
      <c r="L89" s="24" t="n">
        <v>49369.7855</v>
      </c>
      <c r="M89" s="27" t="n">
        <f aca="false">IF(L89=0,0,(L89/K89))</f>
        <v>0.98739571</v>
      </c>
      <c r="N89" s="27" t="n">
        <f aca="false">M89-0.04</f>
        <v>0.94739571</v>
      </c>
      <c r="O89" s="25" t="n">
        <v>25.40650048</v>
      </c>
      <c r="P89" s="25" t="n">
        <f aca="false">(R89/L89)+O89</f>
        <v>24.6749999998126</v>
      </c>
      <c r="Q89" s="59" t="n">
        <f aca="false">IF(R89=0,0,(R89/M89))</f>
        <v>-36575.0240093711</v>
      </c>
      <c r="R89" s="26" t="n">
        <v>-36114.0218</v>
      </c>
      <c r="S89" s="59" t="n">
        <f aca="false">Q89*N89</f>
        <v>-34651.0208396252</v>
      </c>
    </row>
    <row r="90" customFormat="false" ht="12.75" hidden="false" customHeight="false" outlineLevel="0" collapsed="false">
      <c r="A90" s="18" t="s">
        <v>21</v>
      </c>
      <c r="B90" s="19" t="n">
        <v>37207</v>
      </c>
      <c r="C90" s="18" t="s">
        <v>58</v>
      </c>
      <c r="D90" s="20" t="s">
        <v>23</v>
      </c>
      <c r="E90" s="18" t="s">
        <v>56</v>
      </c>
      <c r="F90" s="20" t="s">
        <v>25</v>
      </c>
      <c r="G90" s="20" t="n">
        <v>0</v>
      </c>
      <c r="I90" s="22" t="n">
        <v>37469</v>
      </c>
      <c r="K90" s="24" t="n">
        <v>50000</v>
      </c>
      <c r="L90" s="24" t="n">
        <v>49277.1413</v>
      </c>
      <c r="M90" s="27" t="n">
        <f aca="false">IF(L90=0,0,(L90/K90))</f>
        <v>0.985542826</v>
      </c>
      <c r="N90" s="27" t="n">
        <f aca="false">M90-0.04</f>
        <v>0.945542826</v>
      </c>
      <c r="O90" s="25" t="n">
        <v>25.40650048</v>
      </c>
      <c r="P90" s="25" t="n">
        <f aca="false">(R90/L90)+O90</f>
        <v>24.6709999995774</v>
      </c>
      <c r="Q90" s="59" t="n">
        <f aca="false">IF(R90=0,0,(R90/M90))</f>
        <v>-36775.0240211276</v>
      </c>
      <c r="R90" s="26" t="n">
        <v>-36243.3611</v>
      </c>
      <c r="S90" s="59" t="n">
        <f aca="false">Q90*N90</f>
        <v>-34772.3601391549</v>
      </c>
    </row>
    <row r="91" customFormat="false" ht="12.75" hidden="false" customHeight="false" outlineLevel="0" collapsed="false">
      <c r="A91" s="18" t="s">
        <v>21</v>
      </c>
      <c r="B91" s="19" t="n">
        <v>37207</v>
      </c>
      <c r="C91" s="18" t="s">
        <v>58</v>
      </c>
      <c r="D91" s="20" t="s">
        <v>23</v>
      </c>
      <c r="E91" s="18" t="s">
        <v>56</v>
      </c>
      <c r="F91" s="20" t="s">
        <v>25</v>
      </c>
      <c r="G91" s="20" t="n">
        <v>0</v>
      </c>
      <c r="I91" s="22" t="n">
        <v>37500</v>
      </c>
      <c r="K91" s="24" t="n">
        <v>50000</v>
      </c>
      <c r="L91" s="24" t="n">
        <v>49182.6229</v>
      </c>
      <c r="M91" s="27" t="n">
        <f aca="false">IF(L91=0,0,(L91/K91))</f>
        <v>0.983652458</v>
      </c>
      <c r="N91" s="27" t="n">
        <f aca="false">M91-0.04</f>
        <v>0.943652458</v>
      </c>
      <c r="O91" s="25" t="n">
        <v>25.40650048</v>
      </c>
      <c r="P91" s="25" t="n">
        <f aca="false">(R91/L91)+O91</f>
        <v>24.6709999989958</v>
      </c>
      <c r="Q91" s="59" t="n">
        <f aca="false">IF(R91=0,0,(R91/M91))</f>
        <v>-36775.0240502119</v>
      </c>
      <c r="R91" s="26" t="n">
        <v>-36173.8428</v>
      </c>
      <c r="S91" s="59" t="n">
        <f aca="false">Q91*N91</f>
        <v>-34702.8418379915</v>
      </c>
    </row>
    <row r="92" customFormat="false" ht="12.75" hidden="false" customHeight="false" outlineLevel="0" collapsed="false">
      <c r="A92" s="18" t="s">
        <v>21</v>
      </c>
      <c r="B92" s="19" t="n">
        <v>37207</v>
      </c>
      <c r="C92" s="18" t="s">
        <v>58</v>
      </c>
      <c r="D92" s="20" t="s">
        <v>23</v>
      </c>
      <c r="E92" s="18" t="s">
        <v>56</v>
      </c>
      <c r="F92" s="20" t="s">
        <v>25</v>
      </c>
      <c r="G92" s="20" t="n">
        <v>0</v>
      </c>
      <c r="I92" s="22" t="n">
        <v>37530</v>
      </c>
      <c r="K92" s="24" t="n">
        <v>50000</v>
      </c>
      <c r="L92" s="24" t="n">
        <v>49086.0289</v>
      </c>
      <c r="M92" s="27" t="n">
        <f aca="false">IF(L92=0,0,(L92/K92))</f>
        <v>0.981720578</v>
      </c>
      <c r="N92" s="27" t="n">
        <f aca="false">M92-0.04</f>
        <v>0.941720578</v>
      </c>
      <c r="O92" s="25" t="n">
        <v>25.40650048</v>
      </c>
      <c r="P92" s="25" t="n">
        <f aca="false">(R92/L92)+O92</f>
        <v>23.9689999980655</v>
      </c>
      <c r="Q92" s="59" t="n">
        <f aca="false">IF(R92=0,0,(R92/M92))</f>
        <v>-71875.0240967242</v>
      </c>
      <c r="R92" s="26" t="n">
        <v>-70561.1902</v>
      </c>
      <c r="S92" s="59" t="n">
        <f aca="false">Q92*N92</f>
        <v>-67686.189236131</v>
      </c>
    </row>
    <row r="93" customFormat="false" ht="12.75" hidden="false" customHeight="false" outlineLevel="0" collapsed="false">
      <c r="A93" s="18" t="s">
        <v>21</v>
      </c>
      <c r="B93" s="19" t="n">
        <v>37207</v>
      </c>
      <c r="C93" s="18" t="s">
        <v>58</v>
      </c>
      <c r="D93" s="20" t="s">
        <v>23</v>
      </c>
      <c r="E93" s="18" t="s">
        <v>56</v>
      </c>
      <c r="F93" s="20" t="s">
        <v>25</v>
      </c>
      <c r="G93" s="20" t="n">
        <v>0</v>
      </c>
      <c r="I93" s="22" t="n">
        <v>37561</v>
      </c>
      <c r="K93" s="24" t="n">
        <v>50000</v>
      </c>
      <c r="L93" s="24" t="n">
        <v>48978.5602</v>
      </c>
      <c r="M93" s="27" t="n">
        <f aca="false">IF(L93=0,0,(L93/K93))</f>
        <v>0.979571204</v>
      </c>
      <c r="N93" s="27" t="n">
        <f aca="false">M93-0.04</f>
        <v>0.939571204</v>
      </c>
      <c r="O93" s="25" t="n">
        <v>25.40650048</v>
      </c>
      <c r="P93" s="25" t="n">
        <f aca="false">(R93/L93)+O93</f>
        <v>23.7259999984852</v>
      </c>
      <c r="Q93" s="59" t="n">
        <f aca="false">IF(R93=0,0,(R93/M93))</f>
        <v>-84025.0240757384</v>
      </c>
      <c r="R93" s="26" t="n">
        <v>-82308.494</v>
      </c>
      <c r="S93" s="59" t="n">
        <f aca="false">Q93*N93</f>
        <v>-78947.4930369705</v>
      </c>
    </row>
    <row r="94" customFormat="false" ht="12.75" hidden="false" customHeight="false" outlineLevel="0" collapsed="false">
      <c r="A94" s="18" t="s">
        <v>21</v>
      </c>
      <c r="B94" s="19" t="n">
        <v>37207</v>
      </c>
      <c r="C94" s="18" t="s">
        <v>58</v>
      </c>
      <c r="D94" s="20" t="s">
        <v>23</v>
      </c>
      <c r="E94" s="18" t="s">
        <v>56</v>
      </c>
      <c r="F94" s="20" t="s">
        <v>25</v>
      </c>
      <c r="G94" s="20" t="n">
        <v>0</v>
      </c>
      <c r="I94" s="22" t="n">
        <v>37591</v>
      </c>
      <c r="K94" s="24" t="n">
        <v>50000</v>
      </c>
      <c r="L94" s="24" t="n">
        <v>48871.3542</v>
      </c>
      <c r="M94" s="27" t="n">
        <f aca="false">IF(L94=0,0,(L94/K94))</f>
        <v>0.977427084</v>
      </c>
      <c r="N94" s="27" t="n">
        <f aca="false">M94-0.04</f>
        <v>0.937427084</v>
      </c>
      <c r="O94" s="25" t="n">
        <v>25.40650048</v>
      </c>
      <c r="P94" s="25" t="n">
        <f aca="false">(R94/L94)+O94</f>
        <v>23.7430000014313</v>
      </c>
      <c r="Q94" s="59" t="n">
        <f aca="false">IF(R94=0,0,(R94/M94))</f>
        <v>-83175.0239284345</v>
      </c>
      <c r="R94" s="26" t="n">
        <v>-81297.5211</v>
      </c>
      <c r="S94" s="59" t="n">
        <f aca="false">Q94*N94</f>
        <v>-77970.5201428626</v>
      </c>
    </row>
    <row r="95" customFormat="false" ht="12.75" hidden="false" customHeight="false" outlineLevel="0" collapsed="false">
      <c r="A95" s="18" t="s">
        <v>21</v>
      </c>
      <c r="B95" s="19" t="n">
        <v>37095</v>
      </c>
      <c r="C95" s="18" t="s">
        <v>65</v>
      </c>
      <c r="D95" s="20" t="s">
        <v>23</v>
      </c>
      <c r="E95" s="18" t="s">
        <v>27</v>
      </c>
      <c r="F95" s="20" t="s">
        <v>25</v>
      </c>
      <c r="G95" s="20" t="n">
        <v>0</v>
      </c>
      <c r="I95" s="22" t="n">
        <v>37226</v>
      </c>
      <c r="K95" s="24" t="n">
        <v>310000</v>
      </c>
      <c r="L95" s="24" t="n">
        <v>309659.6806</v>
      </c>
      <c r="M95" s="27" t="n">
        <f aca="false">IF(L95=0,0,(L95/K95))</f>
        <v>0.998902195483871</v>
      </c>
      <c r="N95" s="27" t="n">
        <f aca="false">M95-0.04</f>
        <v>0.958902195483871</v>
      </c>
      <c r="O95" s="25" t="n">
        <v>0.64</v>
      </c>
      <c r="P95" s="25" t="n">
        <f aca="false">(R95/L95)+O95</f>
        <v>-0.180000000025835</v>
      </c>
      <c r="Q95" s="59" t="n">
        <f aca="false">IF(R95=0,0,(R95/M95))</f>
        <v>-254200.000008009</v>
      </c>
      <c r="R95" s="26" t="n">
        <v>-253920.9381</v>
      </c>
      <c r="S95" s="59" t="n">
        <f aca="false">Q95*N95</f>
        <v>-243752.93809968</v>
      </c>
    </row>
    <row r="96" customFormat="false" ht="12.75" hidden="false" customHeight="false" outlineLevel="0" collapsed="false">
      <c r="A96" s="18" t="s">
        <v>21</v>
      </c>
      <c r="B96" s="19" t="n">
        <v>37095</v>
      </c>
      <c r="C96" s="18" t="s">
        <v>65</v>
      </c>
      <c r="D96" s="20" t="s">
        <v>23</v>
      </c>
      <c r="E96" s="18" t="s">
        <v>27</v>
      </c>
      <c r="F96" s="20" t="s">
        <v>25</v>
      </c>
      <c r="G96" s="20" t="n">
        <v>0</v>
      </c>
      <c r="I96" s="22" t="n">
        <v>37257</v>
      </c>
      <c r="K96" s="24" t="n">
        <v>310000</v>
      </c>
      <c r="L96" s="24" t="n">
        <v>309108.6707</v>
      </c>
      <c r="M96" s="27" t="n">
        <f aca="false">IF(L96=0,0,(L96/K96))</f>
        <v>0.997124744193549</v>
      </c>
      <c r="N96" s="27" t="n">
        <f aca="false">M96-0.04</f>
        <v>0.957124744193548</v>
      </c>
      <c r="O96" s="25" t="n">
        <v>0.64</v>
      </c>
      <c r="P96" s="25" t="n">
        <f aca="false">(R96/L96)+O96</f>
        <v>-0.0850000001374921</v>
      </c>
      <c r="Q96" s="59" t="n">
        <f aca="false">IF(R96=0,0,(R96/M96))</f>
        <v>-224750.000042623</v>
      </c>
      <c r="R96" s="26" t="n">
        <v>-224103.7863</v>
      </c>
      <c r="S96" s="59" t="n">
        <f aca="false">Q96*N96</f>
        <v>-215113.786298295</v>
      </c>
    </row>
    <row r="97" customFormat="false" ht="12.75" hidden="false" customHeight="false" outlineLevel="0" collapsed="false">
      <c r="A97" s="18" t="s">
        <v>21</v>
      </c>
      <c r="B97" s="19" t="n">
        <v>37095</v>
      </c>
      <c r="C97" s="18" t="s">
        <v>65</v>
      </c>
      <c r="D97" s="20" t="s">
        <v>23</v>
      </c>
      <c r="E97" s="18" t="s">
        <v>27</v>
      </c>
      <c r="F97" s="20" t="s">
        <v>25</v>
      </c>
      <c r="G97" s="20" t="n">
        <v>0</v>
      </c>
      <c r="I97" s="22" t="n">
        <v>37288</v>
      </c>
      <c r="K97" s="24" t="n">
        <v>280000</v>
      </c>
      <c r="L97" s="24" t="n">
        <v>278723.5778</v>
      </c>
      <c r="M97" s="27" t="n">
        <f aca="false">IF(L97=0,0,(L97/K97))</f>
        <v>0.995441349285714</v>
      </c>
      <c r="N97" s="27" t="n">
        <f aca="false">M97-0.04</f>
        <v>0.955441349285714</v>
      </c>
      <c r="O97" s="25" t="n">
        <v>0.64</v>
      </c>
      <c r="P97" s="25" t="n">
        <f aca="false">(R97/L97)+O97</f>
        <v>-0.214999999931832</v>
      </c>
      <c r="Q97" s="59" t="n">
        <f aca="false">IF(R97=0,0,(R97/M97))</f>
        <v>-239399.999980913</v>
      </c>
      <c r="R97" s="26" t="n">
        <v>-238308.659</v>
      </c>
      <c r="S97" s="59" t="n">
        <f aca="false">Q97*N97</f>
        <v>-228732.659000764</v>
      </c>
    </row>
    <row r="98" customFormat="false" ht="12.75" hidden="false" customHeight="false" outlineLevel="0" collapsed="false">
      <c r="A98" s="18" t="s">
        <v>21</v>
      </c>
      <c r="B98" s="19" t="n">
        <v>37095</v>
      </c>
      <c r="C98" s="18" t="s">
        <v>65</v>
      </c>
      <c r="D98" s="20" t="s">
        <v>23</v>
      </c>
      <c r="E98" s="18" t="s">
        <v>27</v>
      </c>
      <c r="F98" s="20" t="s">
        <v>25</v>
      </c>
      <c r="G98" s="20" t="n">
        <v>0</v>
      </c>
      <c r="I98" s="22" t="n">
        <v>37316</v>
      </c>
      <c r="K98" s="24" t="n">
        <v>310000</v>
      </c>
      <c r="L98" s="24" t="n">
        <v>308128.2351</v>
      </c>
      <c r="M98" s="27" t="n">
        <f aca="false">IF(L98=0,0,(L98/K98))</f>
        <v>0.993962048709677</v>
      </c>
      <c r="N98" s="27" t="n">
        <f aca="false">M98-0.04</f>
        <v>0.953962048709677</v>
      </c>
      <c r="O98" s="25" t="n">
        <v>0.64</v>
      </c>
      <c r="P98" s="25" t="n">
        <f aca="false">(R98/L98)+O98</f>
        <v>-0.384999999748481</v>
      </c>
      <c r="Q98" s="59" t="n">
        <f aca="false">IF(R98=0,0,(R98/M98))</f>
        <v>-317749.999922029</v>
      </c>
      <c r="R98" s="26" t="n">
        <v>-315831.4409</v>
      </c>
      <c r="S98" s="59" t="n">
        <f aca="false">Q98*N98</f>
        <v>-303121.440903119</v>
      </c>
    </row>
    <row r="99" customFormat="false" ht="12.75" hidden="false" customHeight="false" outlineLevel="0" collapsed="false">
      <c r="A99" s="18" t="s">
        <v>21</v>
      </c>
      <c r="B99" s="19" t="n">
        <v>37097</v>
      </c>
      <c r="C99" s="18" t="s">
        <v>26</v>
      </c>
      <c r="D99" s="20" t="s">
        <v>23</v>
      </c>
      <c r="E99" s="18" t="s">
        <v>27</v>
      </c>
      <c r="F99" s="20" t="s">
        <v>25</v>
      </c>
      <c r="G99" s="20" t="n">
        <v>0</v>
      </c>
      <c r="I99" s="22" t="n">
        <v>37226</v>
      </c>
      <c r="K99" s="24" t="n">
        <v>310000</v>
      </c>
      <c r="L99" s="24" t="n">
        <v>309659.6806</v>
      </c>
      <c r="M99" s="27" t="n">
        <f aca="false">IF(L99=0,0,(L99/K99))</f>
        <v>0.998902195483871</v>
      </c>
      <c r="N99" s="27" t="n">
        <f aca="false">M99-0.04</f>
        <v>0.958902195483871</v>
      </c>
      <c r="O99" s="25" t="n">
        <v>0.48</v>
      </c>
      <c r="P99" s="25" t="n">
        <f aca="false">(R99/L99)+O99</f>
        <v>-0.180000000012917</v>
      </c>
      <c r="Q99" s="59" t="n">
        <f aca="false">IF(R99=0,0,(R99/M99))</f>
        <v>-204600.000004004</v>
      </c>
      <c r="R99" s="26" t="n">
        <v>-204375.3892</v>
      </c>
      <c r="S99" s="59" t="n">
        <f aca="false">Q99*N99</f>
        <v>-196191.38919984</v>
      </c>
    </row>
    <row r="100" customFormat="false" ht="12.75" hidden="false" customHeight="false" outlineLevel="0" collapsed="false">
      <c r="A100" s="18" t="s">
        <v>21</v>
      </c>
      <c r="B100" s="19" t="n">
        <v>37097</v>
      </c>
      <c r="C100" s="18" t="s">
        <v>26</v>
      </c>
      <c r="D100" s="20" t="s">
        <v>23</v>
      </c>
      <c r="E100" s="18" t="s">
        <v>27</v>
      </c>
      <c r="F100" s="20" t="s">
        <v>25</v>
      </c>
      <c r="G100" s="20" t="n">
        <v>0</v>
      </c>
      <c r="I100" s="22" t="n">
        <v>37257</v>
      </c>
      <c r="K100" s="24" t="n">
        <v>310000</v>
      </c>
      <c r="L100" s="24" t="n">
        <v>309108.6707</v>
      </c>
      <c r="M100" s="27" t="n">
        <f aca="false">IF(L100=0,0,(L100/K100))</f>
        <v>0.997124744193549</v>
      </c>
      <c r="N100" s="27" t="n">
        <f aca="false">M100-0.04</f>
        <v>0.957124744193548</v>
      </c>
      <c r="O100" s="25" t="n">
        <v>0.48</v>
      </c>
      <c r="P100" s="25" t="n">
        <f aca="false">(R100/L100)+O100</f>
        <v>-0.0850000001763134</v>
      </c>
      <c r="Q100" s="59" t="n">
        <f aca="false">IF(R100=0,0,(R100/M100))</f>
        <v>-175150.000054657</v>
      </c>
      <c r="R100" s="26" t="n">
        <v>-174646.399</v>
      </c>
      <c r="S100" s="59" t="n">
        <f aca="false">Q100*N100</f>
        <v>-167640.398997814</v>
      </c>
    </row>
    <row r="101" customFormat="false" ht="12.75" hidden="false" customHeight="false" outlineLevel="0" collapsed="false">
      <c r="A101" s="18" t="s">
        <v>21</v>
      </c>
      <c r="B101" s="19" t="n">
        <v>37097</v>
      </c>
      <c r="C101" s="18" t="s">
        <v>26</v>
      </c>
      <c r="D101" s="20" t="s">
        <v>23</v>
      </c>
      <c r="E101" s="18" t="s">
        <v>27</v>
      </c>
      <c r="F101" s="20" t="s">
        <v>25</v>
      </c>
      <c r="G101" s="20" t="n">
        <v>0</v>
      </c>
      <c r="I101" s="22" t="n">
        <v>37288</v>
      </c>
      <c r="K101" s="24" t="n">
        <v>280000</v>
      </c>
      <c r="L101" s="24" t="n">
        <v>278723.5778</v>
      </c>
      <c r="M101" s="27" t="n">
        <f aca="false">IF(L101=0,0,(L101/K101))</f>
        <v>0.995441349285714</v>
      </c>
      <c r="N101" s="27" t="n">
        <f aca="false">M101-0.04</f>
        <v>0.955441349285714</v>
      </c>
      <c r="O101" s="25" t="n">
        <v>0.48</v>
      </c>
      <c r="P101" s="25" t="n">
        <f aca="false">(R101/L101)+O101</f>
        <v>-0.215000000104046</v>
      </c>
      <c r="Q101" s="59" t="n">
        <f aca="false">IF(R101=0,0,(R101/M101))</f>
        <v>-194600.000029133</v>
      </c>
      <c r="R101" s="26" t="n">
        <v>-193712.8866</v>
      </c>
      <c r="S101" s="59" t="n">
        <f aca="false">Q101*N101</f>
        <v>-185928.886598835</v>
      </c>
    </row>
    <row r="102" customFormat="false" ht="12.75" hidden="false" customHeight="false" outlineLevel="0" collapsed="false">
      <c r="A102" s="18" t="s">
        <v>21</v>
      </c>
      <c r="B102" s="19" t="n">
        <v>37097</v>
      </c>
      <c r="C102" s="18" t="s">
        <v>26</v>
      </c>
      <c r="D102" s="20" t="s">
        <v>23</v>
      </c>
      <c r="E102" s="18" t="s">
        <v>27</v>
      </c>
      <c r="F102" s="20" t="s">
        <v>25</v>
      </c>
      <c r="G102" s="20" t="n">
        <v>0</v>
      </c>
      <c r="I102" s="22" t="n">
        <v>37316</v>
      </c>
      <c r="K102" s="24" t="n">
        <v>310000</v>
      </c>
      <c r="L102" s="24" t="n">
        <v>308128.2351</v>
      </c>
      <c r="M102" s="27" t="n">
        <f aca="false">IF(L102=0,0,(L102/K102))</f>
        <v>0.993962048709677</v>
      </c>
      <c r="N102" s="27" t="n">
        <f aca="false">M102-0.04</f>
        <v>0.953962048709677</v>
      </c>
      <c r="O102" s="25" t="n">
        <v>0.48</v>
      </c>
      <c r="P102" s="25" t="n">
        <f aca="false">(R102/L102)+O102</f>
        <v>-0.384999999800408</v>
      </c>
      <c r="Q102" s="59" t="n">
        <f aca="false">IF(R102=0,0,(R102/M102))</f>
        <v>-268149.999938126</v>
      </c>
      <c r="R102" s="26" t="n">
        <v>-266530.9233</v>
      </c>
      <c r="S102" s="59" t="n">
        <f aca="false">Q102*N102</f>
        <v>-255804.923302475</v>
      </c>
    </row>
    <row r="103" customFormat="false" ht="12.75" hidden="false" customHeight="false" outlineLevel="0" collapsed="false">
      <c r="A103" s="18" t="s">
        <v>21</v>
      </c>
      <c r="B103" s="19" t="n">
        <v>37104</v>
      </c>
      <c r="C103" s="18" t="s">
        <v>28</v>
      </c>
      <c r="D103" s="20" t="s">
        <v>23</v>
      </c>
      <c r="E103" s="18" t="s">
        <v>27</v>
      </c>
      <c r="F103" s="20" t="s">
        <v>25</v>
      </c>
      <c r="G103" s="20" t="n">
        <v>0</v>
      </c>
      <c r="I103" s="22" t="n">
        <v>37226</v>
      </c>
      <c r="K103" s="24" t="n">
        <v>310000</v>
      </c>
      <c r="L103" s="24" t="n">
        <v>309659.6806</v>
      </c>
      <c r="M103" s="27" t="n">
        <f aca="false">IF(L103=0,0,(L103/K103))</f>
        <v>0.998902195483871</v>
      </c>
      <c r="N103" s="27" t="n">
        <f aca="false">M103-0.04</f>
        <v>0.958902195483871</v>
      </c>
      <c r="O103" s="25" t="n">
        <v>0.6</v>
      </c>
      <c r="P103" s="25" t="n">
        <f aca="false">(R103/L103)+O103</f>
        <v>-0.180000000103339</v>
      </c>
      <c r="Q103" s="59" t="n">
        <f aca="false">IF(R103=0,0,(R103/M103))</f>
        <v>-241800.000032035</v>
      </c>
      <c r="R103" s="26" t="n">
        <v>-241534.5509</v>
      </c>
      <c r="S103" s="59" t="n">
        <f aca="false">Q103*N103</f>
        <v>-231862.550898719</v>
      </c>
    </row>
    <row r="104" customFormat="false" ht="12.75" hidden="false" customHeight="false" outlineLevel="0" collapsed="false">
      <c r="A104" s="18" t="s">
        <v>21</v>
      </c>
      <c r="B104" s="19" t="n">
        <v>37104</v>
      </c>
      <c r="C104" s="18" t="s">
        <v>28</v>
      </c>
      <c r="D104" s="20" t="s">
        <v>23</v>
      </c>
      <c r="E104" s="18" t="s">
        <v>27</v>
      </c>
      <c r="F104" s="20" t="s">
        <v>25</v>
      </c>
      <c r="G104" s="20" t="n">
        <v>0</v>
      </c>
      <c r="I104" s="22" t="n">
        <v>37257</v>
      </c>
      <c r="K104" s="24" t="n">
        <v>310000</v>
      </c>
      <c r="L104" s="24" t="n">
        <v>309108.6707</v>
      </c>
      <c r="M104" s="27" t="n">
        <f aca="false">IF(L104=0,0,(L104/K104))</f>
        <v>0.997124744193549</v>
      </c>
      <c r="N104" s="27" t="n">
        <f aca="false">M104-0.04</f>
        <v>0.957124744193548</v>
      </c>
      <c r="O104" s="25" t="n">
        <v>0.6</v>
      </c>
      <c r="P104" s="25" t="n">
        <f aca="false">(R104/L104)+O104</f>
        <v>-0.0850000002280752</v>
      </c>
      <c r="Q104" s="59" t="n">
        <f aca="false">IF(R104=0,0,(R104/M104))</f>
        <v>-212350.000070703</v>
      </c>
      <c r="R104" s="26" t="n">
        <v>-211739.4395</v>
      </c>
      <c r="S104" s="59" t="n">
        <f aca="false">Q104*N104</f>
        <v>-203245.439497172</v>
      </c>
    </row>
    <row r="105" customFormat="false" ht="12.75" hidden="false" customHeight="false" outlineLevel="0" collapsed="false">
      <c r="A105" s="18" t="s">
        <v>21</v>
      </c>
      <c r="B105" s="19" t="n">
        <v>37104</v>
      </c>
      <c r="C105" s="18" t="s">
        <v>28</v>
      </c>
      <c r="D105" s="20" t="s">
        <v>23</v>
      </c>
      <c r="E105" s="18" t="s">
        <v>27</v>
      </c>
      <c r="F105" s="20" t="s">
        <v>25</v>
      </c>
      <c r="G105" s="20" t="n">
        <v>0</v>
      </c>
      <c r="I105" s="22" t="n">
        <v>37288</v>
      </c>
      <c r="K105" s="24" t="n">
        <v>280000</v>
      </c>
      <c r="L105" s="24" t="n">
        <v>278723.5778</v>
      </c>
      <c r="M105" s="27" t="n">
        <f aca="false">IF(L105=0,0,(L105/K105))</f>
        <v>0.995441349285714</v>
      </c>
      <c r="N105" s="27" t="n">
        <f aca="false">M105-0.04</f>
        <v>0.955441349285714</v>
      </c>
      <c r="O105" s="25" t="n">
        <v>0.6</v>
      </c>
      <c r="P105" s="25" t="n">
        <f aca="false">(R105/L105)+O105</f>
        <v>-0.214999999974886</v>
      </c>
      <c r="Q105" s="59" t="n">
        <f aca="false">IF(R105=0,0,(R105/M105))</f>
        <v>-228199.999992968</v>
      </c>
      <c r="R105" s="26" t="n">
        <v>-227159.7159</v>
      </c>
      <c r="S105" s="59" t="n">
        <f aca="false">Q105*N105</f>
        <v>-218031.715900281</v>
      </c>
    </row>
    <row r="106" customFormat="false" ht="12.75" hidden="false" customHeight="false" outlineLevel="0" collapsed="false">
      <c r="A106" s="18" t="s">
        <v>21</v>
      </c>
      <c r="B106" s="19" t="n">
        <v>37104</v>
      </c>
      <c r="C106" s="18" t="s">
        <v>28</v>
      </c>
      <c r="D106" s="20" t="s">
        <v>23</v>
      </c>
      <c r="E106" s="18" t="s">
        <v>27</v>
      </c>
      <c r="F106" s="20" t="s">
        <v>25</v>
      </c>
      <c r="G106" s="20" t="n">
        <v>0</v>
      </c>
      <c r="I106" s="22" t="n">
        <v>37316</v>
      </c>
      <c r="K106" s="24" t="n">
        <v>310000</v>
      </c>
      <c r="L106" s="24" t="n">
        <v>308128.2351</v>
      </c>
      <c r="M106" s="27" t="n">
        <f aca="false">IF(L106=0,0,(L106/K106))</f>
        <v>0.993962048709677</v>
      </c>
      <c r="N106" s="27" t="n">
        <f aca="false">M106-0.04</f>
        <v>0.953962048709677</v>
      </c>
      <c r="O106" s="25" t="n">
        <v>0.6</v>
      </c>
      <c r="P106" s="25" t="n">
        <f aca="false">(R106/L106)+O106</f>
        <v>-0.384999999761463</v>
      </c>
      <c r="Q106" s="59" t="n">
        <f aca="false">IF(R106=0,0,(R106/M106))</f>
        <v>-305349.999926054</v>
      </c>
      <c r="R106" s="26" t="n">
        <v>-303506.3115</v>
      </c>
      <c r="S106" s="59" t="n">
        <f aca="false">Q106*N106</f>
        <v>-291292.311502958</v>
      </c>
    </row>
    <row r="107" customFormat="false" ht="12.75" hidden="false" customHeight="false" outlineLevel="0" collapsed="false">
      <c r="A107" s="18" t="s">
        <v>21</v>
      </c>
      <c r="B107" s="19" t="n">
        <v>37202</v>
      </c>
      <c r="C107" s="18" t="s">
        <v>66</v>
      </c>
      <c r="D107" s="20" t="s">
        <v>23</v>
      </c>
      <c r="E107" s="18" t="s">
        <v>27</v>
      </c>
      <c r="F107" s="20" t="s">
        <v>25</v>
      </c>
      <c r="G107" s="20" t="n">
        <v>0</v>
      </c>
      <c r="I107" s="22" t="n">
        <v>37226</v>
      </c>
      <c r="K107" s="24" t="n">
        <v>-465000</v>
      </c>
      <c r="L107" s="24" t="n">
        <v>-464489.5209</v>
      </c>
      <c r="M107" s="27" t="n">
        <f aca="false">IF(L107=0,0,(L107/K107))</f>
        <v>0.998902195483871</v>
      </c>
      <c r="N107" s="27" t="n">
        <f aca="false">M107-0.04</f>
        <v>0.958902195483871</v>
      </c>
      <c r="O107" s="25" t="n">
        <v>-0.165</v>
      </c>
      <c r="P107" s="25" t="n">
        <f aca="false">(R107/L107)+O107</f>
        <v>-0.179999999970936</v>
      </c>
      <c r="Q107" s="59" t="n">
        <f aca="false">IF(R107=0,0,(R107/M107))</f>
        <v>6974.99998648516</v>
      </c>
      <c r="R107" s="26" t="n">
        <v>6967.3428</v>
      </c>
      <c r="S107" s="59" t="n">
        <f aca="false">Q107*N107</f>
        <v>6688.34280054059</v>
      </c>
    </row>
    <row r="108" customFormat="false" ht="12.75" hidden="false" customHeight="false" outlineLevel="0" collapsed="false">
      <c r="A108" s="18" t="s">
        <v>21</v>
      </c>
      <c r="B108" s="19" t="n">
        <v>37202</v>
      </c>
      <c r="C108" s="18" t="s">
        <v>66</v>
      </c>
      <c r="D108" s="20" t="s">
        <v>23</v>
      </c>
      <c r="E108" s="18" t="s">
        <v>27</v>
      </c>
      <c r="F108" s="20" t="s">
        <v>25</v>
      </c>
      <c r="G108" s="20" t="n">
        <v>0</v>
      </c>
      <c r="I108" s="22" t="n">
        <v>37257</v>
      </c>
      <c r="K108" s="24" t="n">
        <v>-465000</v>
      </c>
      <c r="L108" s="24" t="n">
        <v>-463663.0061</v>
      </c>
      <c r="M108" s="27" t="n">
        <f aca="false">IF(L108=0,0,(L108/K108))</f>
        <v>0.997124744301075</v>
      </c>
      <c r="N108" s="27" t="n">
        <f aca="false">M108-0.04</f>
        <v>0.957124744301075</v>
      </c>
      <c r="O108" s="25" t="n">
        <v>-0.165</v>
      </c>
      <c r="P108" s="25" t="n">
        <f aca="false">(R108/L108)+O108</f>
        <v>-0.0849999999741191</v>
      </c>
      <c r="Q108" s="59" t="n">
        <f aca="false">IF(R108=0,0,(R108/M108))</f>
        <v>-37200.0000120346</v>
      </c>
      <c r="R108" s="26" t="n">
        <v>-37093.0405</v>
      </c>
      <c r="S108" s="59" t="n">
        <f aca="false">Q108*N108</f>
        <v>-35605.0404995186</v>
      </c>
    </row>
    <row r="109" customFormat="false" ht="12.75" hidden="false" customHeight="false" outlineLevel="0" collapsed="false">
      <c r="A109" s="18" t="s">
        <v>21</v>
      </c>
      <c r="B109" s="19" t="n">
        <v>37202</v>
      </c>
      <c r="C109" s="18" t="s">
        <v>66</v>
      </c>
      <c r="D109" s="20" t="s">
        <v>23</v>
      </c>
      <c r="E109" s="18" t="s">
        <v>27</v>
      </c>
      <c r="F109" s="20" t="s">
        <v>25</v>
      </c>
      <c r="G109" s="20" t="n">
        <v>0</v>
      </c>
      <c r="I109" s="22" t="n">
        <v>37288</v>
      </c>
      <c r="K109" s="24" t="n">
        <v>-420000</v>
      </c>
      <c r="L109" s="24" t="n">
        <v>-418085.3667</v>
      </c>
      <c r="M109" s="27" t="n">
        <f aca="false">IF(L109=0,0,(L109/K109))</f>
        <v>0.995441349285714</v>
      </c>
      <c r="N109" s="27" t="n">
        <f aca="false">M109-0.04</f>
        <v>0.955441349285714</v>
      </c>
      <c r="O109" s="25" t="n">
        <v>-0.165</v>
      </c>
      <c r="P109" s="25" t="n">
        <f aca="false">(R109/L109)+O109</f>
        <v>-0.214999999916285</v>
      </c>
      <c r="Q109" s="59" t="n">
        <f aca="false">IF(R109=0,0,(R109/M109))</f>
        <v>20999.9999648397</v>
      </c>
      <c r="R109" s="26" t="n">
        <v>20904.2683</v>
      </c>
      <c r="S109" s="59" t="n">
        <f aca="false">Q109*N109</f>
        <v>20064.2683014064</v>
      </c>
    </row>
    <row r="110" customFormat="false" ht="12.75" hidden="false" customHeight="false" outlineLevel="0" collapsed="false">
      <c r="A110" s="18" t="s">
        <v>21</v>
      </c>
      <c r="B110" s="19" t="n">
        <v>37202</v>
      </c>
      <c r="C110" s="18" t="s">
        <v>66</v>
      </c>
      <c r="D110" s="20" t="s">
        <v>23</v>
      </c>
      <c r="E110" s="18" t="s">
        <v>27</v>
      </c>
      <c r="F110" s="20" t="s">
        <v>25</v>
      </c>
      <c r="G110" s="20" t="n">
        <v>0</v>
      </c>
      <c r="I110" s="22" t="n">
        <v>37316</v>
      </c>
      <c r="K110" s="24" t="n">
        <v>-465000</v>
      </c>
      <c r="L110" s="24" t="n">
        <v>-462192.3526</v>
      </c>
      <c r="M110" s="27" t="n">
        <f aca="false">IF(L110=0,0,(L110/K110))</f>
        <v>0.993962048602151</v>
      </c>
      <c r="N110" s="27" t="n">
        <f aca="false">M110-0.04</f>
        <v>0.953962048602151</v>
      </c>
      <c r="O110" s="25" t="n">
        <v>-0.165</v>
      </c>
      <c r="P110" s="25" t="n">
        <f aca="false">(R110/L110)+O110</f>
        <v>-0.385000000060581</v>
      </c>
      <c r="Q110" s="59" t="n">
        <f aca="false">IF(R110=0,0,(R110/M110))</f>
        <v>102300.00002817</v>
      </c>
      <c r="R110" s="26" t="n">
        <v>101682.3176</v>
      </c>
      <c r="S110" s="59" t="n">
        <f aca="false">Q110*N110</f>
        <v>97590.3175988732</v>
      </c>
    </row>
    <row r="111" customFormat="false" ht="12.75" hidden="false" customHeight="false" outlineLevel="0" collapsed="false">
      <c r="A111" s="18" t="s">
        <v>21</v>
      </c>
      <c r="B111" s="19" t="n">
        <v>37207</v>
      </c>
      <c r="C111" s="18" t="s">
        <v>67</v>
      </c>
      <c r="D111" s="20" t="s">
        <v>23</v>
      </c>
      <c r="E111" s="18" t="s">
        <v>27</v>
      </c>
      <c r="F111" s="20" t="s">
        <v>25</v>
      </c>
      <c r="G111" s="20" t="n">
        <v>0</v>
      </c>
      <c r="I111" s="22" t="n">
        <v>37226</v>
      </c>
      <c r="K111" s="24" t="n">
        <v>-465000</v>
      </c>
      <c r="L111" s="24" t="n">
        <v>-464489.5209</v>
      </c>
      <c r="M111" s="27" t="n">
        <f aca="false">IF(L111=0,0,(L111/K111))</f>
        <v>0.998902195483871</v>
      </c>
      <c r="N111" s="27" t="n">
        <f aca="false">M111-0.04</f>
        <v>0.958902195483871</v>
      </c>
      <c r="O111" s="25" t="n">
        <v>-0.195</v>
      </c>
      <c r="P111" s="25" t="n">
        <f aca="false">(R111/L111)+O111</f>
        <v>-0.180000000029064</v>
      </c>
      <c r="Q111" s="59" t="n">
        <f aca="false">IF(R111=0,0,(R111/M111))</f>
        <v>-6974.99998648516</v>
      </c>
      <c r="R111" s="26" t="n">
        <v>-6967.3428</v>
      </c>
      <c r="S111" s="59" t="n">
        <f aca="false">Q111*N111</f>
        <v>-6688.34280054059</v>
      </c>
    </row>
    <row r="112" customFormat="false" ht="12.75" hidden="false" customHeight="false" outlineLevel="0" collapsed="false">
      <c r="A112" s="18" t="s">
        <v>21</v>
      </c>
      <c r="B112" s="19" t="n">
        <v>37207</v>
      </c>
      <c r="C112" s="18" t="s">
        <v>67</v>
      </c>
      <c r="D112" s="20" t="s">
        <v>23</v>
      </c>
      <c r="E112" s="18" t="s">
        <v>27</v>
      </c>
      <c r="F112" s="20" t="s">
        <v>25</v>
      </c>
      <c r="G112" s="20" t="n">
        <v>0</v>
      </c>
      <c r="I112" s="22" t="n">
        <v>37257</v>
      </c>
      <c r="K112" s="24" t="n">
        <v>-465000</v>
      </c>
      <c r="L112" s="24" t="n">
        <v>-463663.0061</v>
      </c>
      <c r="M112" s="27" t="n">
        <f aca="false">IF(L112=0,0,(L112/K112))</f>
        <v>0.997124744301075</v>
      </c>
      <c r="N112" s="27" t="n">
        <f aca="false">M112-0.04</f>
        <v>0.957124744301075</v>
      </c>
      <c r="O112" s="25" t="n">
        <v>-0.195</v>
      </c>
      <c r="P112" s="25" t="n">
        <f aca="false">(R112/L112)+O112</f>
        <v>-0.0849999999374546</v>
      </c>
      <c r="Q112" s="59" t="n">
        <f aca="false">IF(R112=0,0,(R112/M112))</f>
        <v>-51150.0000290836</v>
      </c>
      <c r="R112" s="26" t="n">
        <v>-51002.9307</v>
      </c>
      <c r="S112" s="59" t="n">
        <f aca="false">Q112*N112</f>
        <v>-48956.9306988367</v>
      </c>
    </row>
    <row r="113" customFormat="false" ht="12.75" hidden="false" customHeight="false" outlineLevel="0" collapsed="false">
      <c r="A113" s="18" t="s">
        <v>21</v>
      </c>
      <c r="B113" s="19" t="n">
        <v>37207</v>
      </c>
      <c r="C113" s="18" t="s">
        <v>67</v>
      </c>
      <c r="D113" s="20" t="s">
        <v>23</v>
      </c>
      <c r="E113" s="18" t="s">
        <v>27</v>
      </c>
      <c r="F113" s="20" t="s">
        <v>25</v>
      </c>
      <c r="G113" s="20" t="n">
        <v>0</v>
      </c>
      <c r="I113" s="22" t="n">
        <v>37288</v>
      </c>
      <c r="K113" s="24" t="n">
        <v>-420000</v>
      </c>
      <c r="L113" s="24" t="n">
        <v>-418085.3667</v>
      </c>
      <c r="M113" s="27" t="n">
        <f aca="false">IF(L113=0,0,(L113/K113))</f>
        <v>0.995441349285714</v>
      </c>
      <c r="N113" s="27" t="n">
        <f aca="false">M113-0.04</f>
        <v>0.955441349285714</v>
      </c>
      <c r="O113" s="25" t="n">
        <v>-0.195</v>
      </c>
      <c r="P113" s="25" t="n">
        <f aca="false">(R113/L113)+O113</f>
        <v>-0.214999999918677</v>
      </c>
      <c r="Q113" s="59" t="n">
        <f aca="false">IF(R113=0,0,(R113/M113))</f>
        <v>8399.9999658443</v>
      </c>
      <c r="R113" s="26" t="n">
        <v>8361.7073</v>
      </c>
      <c r="S113" s="59" t="n">
        <f aca="false">Q113*N113</f>
        <v>8025.70730136623</v>
      </c>
    </row>
    <row r="114" customFormat="false" ht="12.75" hidden="false" customHeight="false" outlineLevel="0" collapsed="false">
      <c r="A114" s="18" t="s">
        <v>21</v>
      </c>
      <c r="B114" s="19" t="n">
        <v>37207</v>
      </c>
      <c r="C114" s="18" t="s">
        <v>67</v>
      </c>
      <c r="D114" s="20" t="s">
        <v>23</v>
      </c>
      <c r="E114" s="18" t="s">
        <v>27</v>
      </c>
      <c r="F114" s="20" t="s">
        <v>25</v>
      </c>
      <c r="G114" s="20" t="n">
        <v>0</v>
      </c>
      <c r="I114" s="22" t="n">
        <v>37316</v>
      </c>
      <c r="K114" s="24" t="n">
        <v>-465000</v>
      </c>
      <c r="L114" s="24" t="n">
        <v>-462192.3526</v>
      </c>
      <c r="M114" s="27" t="n">
        <f aca="false">IF(L114=0,0,(L114/K114))</f>
        <v>0.993962048602151</v>
      </c>
      <c r="N114" s="27" t="n">
        <f aca="false">M114-0.04</f>
        <v>0.953962048602151</v>
      </c>
      <c r="O114" s="25" t="n">
        <v>-0.195</v>
      </c>
      <c r="P114" s="25" t="n">
        <f aca="false">(R114/L114)+O114</f>
        <v>-0.385000000012982</v>
      </c>
      <c r="Q114" s="59" t="n">
        <f aca="false">IF(R114=0,0,(R114/M114))</f>
        <v>88350.0000060365</v>
      </c>
      <c r="R114" s="26" t="n">
        <v>87816.547</v>
      </c>
      <c r="S114" s="59" t="n">
        <f aca="false">Q114*N114</f>
        <v>84282.5469997586</v>
      </c>
    </row>
    <row r="115" customFormat="false" ht="12.75" hidden="false" customHeight="false" outlineLevel="0" collapsed="false">
      <c r="A115" s="18" t="s">
        <v>21</v>
      </c>
      <c r="B115" s="19" t="n">
        <v>36927</v>
      </c>
      <c r="C115" s="18" t="s">
        <v>61</v>
      </c>
      <c r="D115" s="20" t="s">
        <v>23</v>
      </c>
      <c r="E115" s="18" t="s">
        <v>62</v>
      </c>
      <c r="F115" s="20" t="s">
        <v>25</v>
      </c>
      <c r="G115" s="20" t="n">
        <v>0</v>
      </c>
      <c r="I115" s="22" t="n">
        <v>37347</v>
      </c>
      <c r="K115" s="24" t="n">
        <v>150000</v>
      </c>
      <c r="L115" s="24" t="n">
        <v>148847.258</v>
      </c>
      <c r="M115" s="27" t="n">
        <f aca="false">IF(L115=0,0,(L115/K115))</f>
        <v>0.992315053333333</v>
      </c>
      <c r="N115" s="27" t="n">
        <f aca="false">M115-0.04</f>
        <v>0.952315053333333</v>
      </c>
      <c r="O115" s="25" t="n">
        <v>-0.48</v>
      </c>
      <c r="P115" s="25" t="n">
        <f aca="false">(R115/L115)+O115</f>
        <v>-0.604999999664085</v>
      </c>
      <c r="Q115" s="59" t="n">
        <f aca="false">IF(R115=0,0,(R115/M115))</f>
        <v>-18749.9999496128</v>
      </c>
      <c r="R115" s="26" t="n">
        <v>-18605.9072</v>
      </c>
      <c r="S115" s="59" t="n">
        <f aca="false">Q115*N115</f>
        <v>-17855.9072020155</v>
      </c>
    </row>
    <row r="116" customFormat="false" ht="12.75" hidden="false" customHeight="false" outlineLevel="0" collapsed="false">
      <c r="A116" s="18" t="s">
        <v>21</v>
      </c>
      <c r="B116" s="19" t="n">
        <v>36927</v>
      </c>
      <c r="C116" s="18" t="s">
        <v>61</v>
      </c>
      <c r="D116" s="20" t="s">
        <v>23</v>
      </c>
      <c r="E116" s="18" t="s">
        <v>62</v>
      </c>
      <c r="F116" s="20" t="s">
        <v>25</v>
      </c>
      <c r="G116" s="20" t="n">
        <v>0</v>
      </c>
      <c r="I116" s="22" t="n">
        <v>37377</v>
      </c>
      <c r="K116" s="24" t="n">
        <v>155000</v>
      </c>
      <c r="L116" s="24" t="n">
        <v>153559.1971</v>
      </c>
      <c r="M116" s="27" t="n">
        <f aca="false">IF(L116=0,0,(L116/K116))</f>
        <v>0.990704497419355</v>
      </c>
      <c r="N116" s="27" t="n">
        <f aca="false">M116-0.04</f>
        <v>0.950704497419355</v>
      </c>
      <c r="O116" s="25" t="n">
        <v>-0.48</v>
      </c>
      <c r="P116" s="25" t="n">
        <f aca="false">(R116/L116)+O116</f>
        <v>-0.604999999755794</v>
      </c>
      <c r="Q116" s="59" t="n">
        <f aca="false">IF(R116=0,0,(R116/M116))</f>
        <v>-19374.9999621482</v>
      </c>
      <c r="R116" s="26" t="n">
        <v>-19194.8996</v>
      </c>
      <c r="S116" s="59" t="n">
        <f aca="false">Q116*N116</f>
        <v>-18419.8996015141</v>
      </c>
    </row>
    <row r="117" customFormat="false" ht="12.75" hidden="false" customHeight="false" outlineLevel="0" collapsed="false">
      <c r="A117" s="18" t="s">
        <v>21</v>
      </c>
      <c r="B117" s="19" t="n">
        <v>36927</v>
      </c>
      <c r="C117" s="18" t="s">
        <v>61</v>
      </c>
      <c r="D117" s="20" t="s">
        <v>23</v>
      </c>
      <c r="E117" s="18" t="s">
        <v>62</v>
      </c>
      <c r="F117" s="20" t="s">
        <v>25</v>
      </c>
      <c r="G117" s="20" t="n">
        <v>0</v>
      </c>
      <c r="I117" s="22" t="n">
        <v>37408</v>
      </c>
      <c r="K117" s="24" t="n">
        <v>150000</v>
      </c>
      <c r="L117" s="24" t="n">
        <v>148358.0341</v>
      </c>
      <c r="M117" s="27" t="n">
        <f aca="false">IF(L117=0,0,(L117/K117))</f>
        <v>0.989053560666667</v>
      </c>
      <c r="N117" s="27" t="n">
        <f aca="false">M117-0.04</f>
        <v>0.949053560666667</v>
      </c>
      <c r="O117" s="25" t="n">
        <v>-0.48</v>
      </c>
      <c r="P117" s="25" t="n">
        <f aca="false">(R117/L117)+O117</f>
        <v>-0.605000000252767</v>
      </c>
      <c r="Q117" s="59" t="n">
        <f aca="false">IF(R117=0,0,(R117/M117))</f>
        <v>-18750.000037915</v>
      </c>
      <c r="R117" s="26" t="n">
        <v>-18544.7543</v>
      </c>
      <c r="S117" s="59" t="n">
        <f aca="false">Q117*N117</f>
        <v>-17794.7542984834</v>
      </c>
    </row>
    <row r="118" customFormat="false" ht="12.75" hidden="false" customHeight="false" outlineLevel="0" collapsed="false">
      <c r="A118" s="18" t="s">
        <v>21</v>
      </c>
      <c r="B118" s="19" t="n">
        <v>36927</v>
      </c>
      <c r="C118" s="18" t="s">
        <v>61</v>
      </c>
      <c r="D118" s="20" t="s">
        <v>23</v>
      </c>
      <c r="E118" s="18" t="s">
        <v>62</v>
      </c>
      <c r="F118" s="20" t="s">
        <v>25</v>
      </c>
      <c r="G118" s="20" t="n">
        <v>0</v>
      </c>
      <c r="I118" s="22" t="n">
        <v>37438</v>
      </c>
      <c r="K118" s="24" t="n">
        <v>155000</v>
      </c>
      <c r="L118" s="24" t="n">
        <v>153046.3349</v>
      </c>
      <c r="M118" s="27" t="n">
        <f aca="false">IF(L118=0,0,(L118/K118))</f>
        <v>0.987395709032258</v>
      </c>
      <c r="N118" s="27" t="n">
        <f aca="false">M118-0.04</f>
        <v>0.947395709032258</v>
      </c>
      <c r="O118" s="25" t="n">
        <v>-0.48</v>
      </c>
      <c r="P118" s="25" t="n">
        <f aca="false">(R118/L118)+O118</f>
        <v>-0.605000000245024</v>
      </c>
      <c r="Q118" s="59" t="n">
        <f aca="false">IF(R118=0,0,(R118/M118))</f>
        <v>-19375.0000379787</v>
      </c>
      <c r="R118" s="26" t="n">
        <v>-19130.7919</v>
      </c>
      <c r="S118" s="59" t="n">
        <f aca="false">Q118*N118</f>
        <v>-18355.7918984809</v>
      </c>
    </row>
    <row r="119" customFormat="false" ht="12.75" hidden="false" customHeight="false" outlineLevel="0" collapsed="false">
      <c r="A119" s="18" t="s">
        <v>21</v>
      </c>
      <c r="B119" s="19" t="n">
        <v>36927</v>
      </c>
      <c r="C119" s="18" t="s">
        <v>61</v>
      </c>
      <c r="D119" s="20" t="s">
        <v>23</v>
      </c>
      <c r="E119" s="18" t="s">
        <v>62</v>
      </c>
      <c r="F119" s="20" t="s">
        <v>25</v>
      </c>
      <c r="G119" s="20" t="n">
        <v>0</v>
      </c>
      <c r="I119" s="22" t="n">
        <v>37469</v>
      </c>
      <c r="K119" s="24" t="n">
        <v>155000</v>
      </c>
      <c r="L119" s="24" t="n">
        <v>152759.138</v>
      </c>
      <c r="M119" s="27" t="n">
        <f aca="false">IF(L119=0,0,(L119/K119))</f>
        <v>0.985542825806452</v>
      </c>
      <c r="N119" s="27" t="n">
        <f aca="false">M119-0.04</f>
        <v>0.945542825806452</v>
      </c>
      <c r="O119" s="25" t="n">
        <v>-0.48</v>
      </c>
      <c r="P119" s="25" t="n">
        <f aca="false">(R119/L119)+O119</f>
        <v>-0.604999999672687</v>
      </c>
      <c r="Q119" s="59" t="n">
        <f aca="false">IF(R119=0,0,(R119/M119))</f>
        <v>-19374.9999492665</v>
      </c>
      <c r="R119" s="26" t="n">
        <v>-19094.8922</v>
      </c>
      <c r="S119" s="59" t="n">
        <f aca="false">Q119*N119</f>
        <v>-18319.8922020293</v>
      </c>
    </row>
    <row r="120" customFormat="false" ht="12.75" hidden="false" customHeight="false" outlineLevel="0" collapsed="false">
      <c r="A120" s="18" t="s">
        <v>21</v>
      </c>
      <c r="B120" s="19" t="n">
        <v>36927</v>
      </c>
      <c r="C120" s="18" t="s">
        <v>61</v>
      </c>
      <c r="D120" s="20" t="s">
        <v>23</v>
      </c>
      <c r="E120" s="18" t="s">
        <v>62</v>
      </c>
      <c r="F120" s="20" t="s">
        <v>25</v>
      </c>
      <c r="G120" s="20" t="n">
        <v>0</v>
      </c>
      <c r="I120" s="22" t="n">
        <v>37500</v>
      </c>
      <c r="K120" s="24" t="n">
        <v>150000</v>
      </c>
      <c r="L120" s="24" t="n">
        <v>147547.8688</v>
      </c>
      <c r="M120" s="27" t="n">
        <f aca="false">IF(L120=0,0,(L120/K120))</f>
        <v>0.983652458666667</v>
      </c>
      <c r="N120" s="27" t="n">
        <f aca="false">M120-0.04</f>
        <v>0.943652458666667</v>
      </c>
      <c r="O120" s="25" t="n">
        <v>-0.48</v>
      </c>
      <c r="P120" s="25" t="n">
        <f aca="false">(R120/L120)+O120</f>
        <v>-0.605</v>
      </c>
      <c r="Q120" s="59" t="n">
        <f aca="false">IF(R120=0,0,(R120/M120))</f>
        <v>-18750</v>
      </c>
      <c r="R120" s="26" t="n">
        <v>-18443.4836</v>
      </c>
      <c r="S120" s="59" t="n">
        <f aca="false">Q120*N120</f>
        <v>-17693.4836</v>
      </c>
    </row>
    <row r="121" customFormat="false" ht="12.75" hidden="false" customHeight="false" outlineLevel="0" collapsed="false">
      <c r="A121" s="18" t="s">
        <v>21</v>
      </c>
      <c r="B121" s="19" t="n">
        <v>36927</v>
      </c>
      <c r="C121" s="18" t="s">
        <v>61</v>
      </c>
      <c r="D121" s="20" t="s">
        <v>23</v>
      </c>
      <c r="E121" s="18" t="s">
        <v>62</v>
      </c>
      <c r="F121" s="20" t="s">
        <v>25</v>
      </c>
      <c r="G121" s="20" t="n">
        <v>0</v>
      </c>
      <c r="I121" s="22" t="n">
        <v>37530</v>
      </c>
      <c r="K121" s="24" t="n">
        <v>155000</v>
      </c>
      <c r="L121" s="24" t="n">
        <v>152166.6897</v>
      </c>
      <c r="M121" s="27" t="n">
        <f aca="false">IF(L121=0,0,(L121/K121))</f>
        <v>0.981720578709677</v>
      </c>
      <c r="N121" s="27" t="n">
        <f aca="false">M121-0.04</f>
        <v>0.941720578709677</v>
      </c>
      <c r="O121" s="25" t="n">
        <v>-0.48</v>
      </c>
      <c r="P121" s="25" t="n">
        <f aca="false">(R121/L121)+O121</f>
        <v>-0.604999999917853</v>
      </c>
      <c r="Q121" s="59" t="n">
        <f aca="false">IF(R121=0,0,(R121/M121))</f>
        <v>-19374.9999872673</v>
      </c>
      <c r="R121" s="26" t="n">
        <v>-19020.8362</v>
      </c>
      <c r="S121" s="59" t="n">
        <f aca="false">Q121*N121</f>
        <v>-18245.8362005093</v>
      </c>
    </row>
    <row r="122" customFormat="false" ht="12.75" hidden="false" customHeight="false" outlineLevel="0" collapsed="false">
      <c r="A122" s="18" t="s">
        <v>21</v>
      </c>
      <c r="B122" s="19" t="n">
        <v>36999</v>
      </c>
      <c r="C122" s="18" t="s">
        <v>63</v>
      </c>
      <c r="D122" s="20" t="s">
        <v>23</v>
      </c>
      <c r="E122" s="18" t="s">
        <v>62</v>
      </c>
      <c r="F122" s="20" t="s">
        <v>25</v>
      </c>
      <c r="G122" s="20" t="n">
        <v>0</v>
      </c>
      <c r="I122" s="22" t="n">
        <v>37347</v>
      </c>
      <c r="K122" s="24" t="n">
        <v>-150000</v>
      </c>
      <c r="L122" s="24" t="n">
        <v>-148847.258</v>
      </c>
      <c r="M122" s="27" t="n">
        <f aca="false">IF(L122=0,0,(L122/K122))</f>
        <v>0.992315053333333</v>
      </c>
      <c r="N122" s="27" t="n">
        <f aca="false">M122-0.04</f>
        <v>0.952315053333333</v>
      </c>
      <c r="O122" s="25" t="n">
        <v>-0.6</v>
      </c>
      <c r="P122" s="25" t="n">
        <f aca="false">(R122/L122)+O122</f>
        <v>-0.605000000067183</v>
      </c>
      <c r="Q122" s="59" t="n">
        <f aca="false">IF(R122=0,0,(R122/M122))</f>
        <v>750.000010077445</v>
      </c>
      <c r="R122" s="26" t="n">
        <v>744.2363</v>
      </c>
      <c r="S122" s="59" t="n">
        <f aca="false">Q122*N122</f>
        <v>714.236299596902</v>
      </c>
    </row>
    <row r="123" customFormat="false" ht="12.75" hidden="false" customHeight="false" outlineLevel="0" collapsed="false">
      <c r="A123" s="18" t="s">
        <v>21</v>
      </c>
      <c r="B123" s="19" t="n">
        <v>36999</v>
      </c>
      <c r="C123" s="18" t="s">
        <v>63</v>
      </c>
      <c r="D123" s="20" t="s">
        <v>23</v>
      </c>
      <c r="E123" s="18" t="s">
        <v>62</v>
      </c>
      <c r="F123" s="20" t="s">
        <v>25</v>
      </c>
      <c r="G123" s="20" t="n">
        <v>0</v>
      </c>
      <c r="I123" s="22" t="n">
        <v>37377</v>
      </c>
      <c r="K123" s="24" t="n">
        <v>-155000</v>
      </c>
      <c r="L123" s="24" t="n">
        <v>-153559.1971</v>
      </c>
      <c r="M123" s="27" t="n">
        <f aca="false">IF(L123=0,0,(L123/K123))</f>
        <v>0.990704497419355</v>
      </c>
      <c r="N123" s="27" t="n">
        <f aca="false">M123-0.04</f>
        <v>0.950704497419355</v>
      </c>
      <c r="O123" s="25" t="n">
        <v>-0.6</v>
      </c>
      <c r="P123" s="25" t="n">
        <f aca="false">(R123/L123)+O123</f>
        <v>-0.605000000094426</v>
      </c>
      <c r="Q123" s="59" t="n">
        <f aca="false">IF(R123=0,0,(R123/M123))</f>
        <v>775.00001463605</v>
      </c>
      <c r="R123" s="26" t="n">
        <v>767.796</v>
      </c>
      <c r="S123" s="59" t="n">
        <f aca="false">Q123*N123</f>
        <v>736.795999414558</v>
      </c>
    </row>
    <row r="124" customFormat="false" ht="12.75" hidden="false" customHeight="false" outlineLevel="0" collapsed="false">
      <c r="A124" s="18" t="s">
        <v>21</v>
      </c>
      <c r="B124" s="19" t="n">
        <v>36999</v>
      </c>
      <c r="C124" s="18" t="s">
        <v>63</v>
      </c>
      <c r="D124" s="20" t="s">
        <v>23</v>
      </c>
      <c r="E124" s="18" t="s">
        <v>62</v>
      </c>
      <c r="F124" s="20" t="s">
        <v>25</v>
      </c>
      <c r="G124" s="20" t="n">
        <v>0</v>
      </c>
      <c r="I124" s="22" t="n">
        <v>37408</v>
      </c>
      <c r="K124" s="24" t="n">
        <v>-150000</v>
      </c>
      <c r="L124" s="24" t="n">
        <v>-148358.0341</v>
      </c>
      <c r="M124" s="27" t="n">
        <f aca="false">IF(L124=0,0,(L124/K124))</f>
        <v>0.989053560666667</v>
      </c>
      <c r="N124" s="27" t="n">
        <f aca="false">M124-0.04</f>
        <v>0.949053560666667</v>
      </c>
      <c r="O124" s="25" t="n">
        <v>-0.6</v>
      </c>
      <c r="P124" s="25" t="n">
        <f aca="false">(R124/L124)+O124</f>
        <v>-0.605000000198843</v>
      </c>
      <c r="Q124" s="59" t="n">
        <f aca="false">IF(R124=0,0,(R124/M124))</f>
        <v>750.000029826494</v>
      </c>
      <c r="R124" s="26" t="n">
        <v>741.7902</v>
      </c>
      <c r="S124" s="59" t="n">
        <f aca="false">Q124*N124</f>
        <v>711.79019880694</v>
      </c>
    </row>
    <row r="125" customFormat="false" ht="12.75" hidden="false" customHeight="false" outlineLevel="0" collapsed="false">
      <c r="A125" s="18" t="s">
        <v>21</v>
      </c>
      <c r="B125" s="19" t="n">
        <v>36999</v>
      </c>
      <c r="C125" s="18" t="s">
        <v>63</v>
      </c>
      <c r="D125" s="20" t="s">
        <v>23</v>
      </c>
      <c r="E125" s="18" t="s">
        <v>62</v>
      </c>
      <c r="F125" s="20" t="s">
        <v>25</v>
      </c>
      <c r="G125" s="20" t="n">
        <v>0</v>
      </c>
      <c r="I125" s="22" t="n">
        <v>37438</v>
      </c>
      <c r="K125" s="24" t="n">
        <v>-155000</v>
      </c>
      <c r="L125" s="24" t="n">
        <v>-153046.3349</v>
      </c>
      <c r="M125" s="27" t="n">
        <f aca="false">IF(L125=0,0,(L125/K125))</f>
        <v>0.987395709032258</v>
      </c>
      <c r="N125" s="27" t="n">
        <f aca="false">M125-0.04</f>
        <v>0.947395709032258</v>
      </c>
      <c r="O125" s="25" t="n">
        <v>-0.6</v>
      </c>
      <c r="P125" s="25" t="n">
        <f aca="false">(R125/L125)+O125</f>
        <v>-0.605000000166616</v>
      </c>
      <c r="Q125" s="59" t="n">
        <f aca="false">IF(R125=0,0,(R125/M125))</f>
        <v>775.000025825513</v>
      </c>
      <c r="R125" s="26" t="n">
        <v>765.2317</v>
      </c>
      <c r="S125" s="59" t="n">
        <f aca="false">Q125*N125</f>
        <v>734.23169896698</v>
      </c>
    </row>
    <row r="126" customFormat="false" ht="12.75" hidden="false" customHeight="false" outlineLevel="0" collapsed="false">
      <c r="A126" s="18" t="s">
        <v>21</v>
      </c>
      <c r="B126" s="19" t="n">
        <v>36999</v>
      </c>
      <c r="C126" s="18" t="s">
        <v>63</v>
      </c>
      <c r="D126" s="20" t="s">
        <v>23</v>
      </c>
      <c r="E126" s="18" t="s">
        <v>62</v>
      </c>
      <c r="F126" s="20" t="s">
        <v>25</v>
      </c>
      <c r="G126" s="20" t="n">
        <v>0</v>
      </c>
      <c r="I126" s="22" t="n">
        <v>37469</v>
      </c>
      <c r="K126" s="24" t="n">
        <v>-155000</v>
      </c>
      <c r="L126" s="24" t="n">
        <v>-152759.138</v>
      </c>
      <c r="M126" s="27" t="n">
        <f aca="false">IF(L126=0,0,(L126/K126))</f>
        <v>0.985542825806452</v>
      </c>
      <c r="N126" s="27" t="n">
        <f aca="false">M126-0.04</f>
        <v>0.945542825806452</v>
      </c>
      <c r="O126" s="25" t="n">
        <v>-0.6</v>
      </c>
      <c r="P126" s="25" t="n">
        <f aca="false">(R126/L126)+O126</f>
        <v>-0.605000000065463</v>
      </c>
      <c r="Q126" s="59" t="n">
        <f aca="false">IF(R126=0,0,(R126/M126))</f>
        <v>775.000010146693</v>
      </c>
      <c r="R126" s="26" t="n">
        <v>763.7957</v>
      </c>
      <c r="S126" s="59" t="n">
        <f aca="false">Q126*N126</f>
        <v>732.795699594132</v>
      </c>
    </row>
    <row r="127" customFormat="false" ht="12.75" hidden="false" customHeight="false" outlineLevel="0" collapsed="false">
      <c r="A127" s="18" t="s">
        <v>21</v>
      </c>
      <c r="B127" s="19" t="n">
        <v>36999</v>
      </c>
      <c r="C127" s="18" t="s">
        <v>63</v>
      </c>
      <c r="D127" s="20" t="s">
        <v>23</v>
      </c>
      <c r="E127" s="18" t="s">
        <v>62</v>
      </c>
      <c r="F127" s="20" t="s">
        <v>25</v>
      </c>
      <c r="G127" s="20" t="n">
        <v>0</v>
      </c>
      <c r="I127" s="22" t="n">
        <v>37500</v>
      </c>
      <c r="K127" s="24" t="n">
        <v>-150000</v>
      </c>
      <c r="L127" s="24" t="n">
        <v>-147547.8688</v>
      </c>
      <c r="M127" s="27" t="n">
        <f aca="false">IF(L127=0,0,(L127/K127))</f>
        <v>0.983652458666667</v>
      </c>
      <c r="N127" s="27" t="n">
        <f aca="false">M127-0.04</f>
        <v>0.943652458666667</v>
      </c>
      <c r="O127" s="25" t="n">
        <v>-0.6</v>
      </c>
      <c r="P127" s="25" t="n">
        <f aca="false">(R127/L127)+O127</f>
        <v>-0.604999999701792</v>
      </c>
      <c r="Q127" s="59" t="n">
        <f aca="false">IF(R127=0,0,(R127/M127))</f>
        <v>749.999955268754</v>
      </c>
      <c r="R127" s="26" t="n">
        <v>737.7393</v>
      </c>
      <c r="S127" s="59" t="n">
        <f aca="false">Q127*N127</f>
        <v>707.73930178925</v>
      </c>
    </row>
    <row r="128" customFormat="false" ht="12.75" hidden="false" customHeight="false" outlineLevel="0" collapsed="false">
      <c r="A128" s="18" t="s">
        <v>21</v>
      </c>
      <c r="B128" s="19" t="n">
        <v>36999</v>
      </c>
      <c r="C128" s="18" t="s">
        <v>63</v>
      </c>
      <c r="D128" s="20" t="s">
        <v>23</v>
      </c>
      <c r="E128" s="18" t="s">
        <v>62</v>
      </c>
      <c r="F128" s="20" t="s">
        <v>25</v>
      </c>
      <c r="G128" s="20" t="n">
        <v>0</v>
      </c>
      <c r="I128" s="22" t="n">
        <v>37530</v>
      </c>
      <c r="K128" s="24" t="n">
        <v>-155000</v>
      </c>
      <c r="L128" s="24" t="n">
        <v>-152166.6897</v>
      </c>
      <c r="M128" s="27" t="n">
        <f aca="false">IF(L128=0,0,(L128/K128))</f>
        <v>0.981720578709677</v>
      </c>
      <c r="N128" s="27" t="n">
        <f aca="false">M128-0.04</f>
        <v>0.941720578709677</v>
      </c>
      <c r="O128" s="25" t="n">
        <v>-0.6</v>
      </c>
      <c r="P128" s="25" t="n">
        <f aca="false">(R128/L128)+O128</f>
        <v>-0.604999999681271</v>
      </c>
      <c r="Q128" s="59" t="n">
        <f aca="false">IF(R128=0,0,(R128/M128))</f>
        <v>774.999950596941</v>
      </c>
      <c r="R128" s="26" t="n">
        <v>760.8334</v>
      </c>
      <c r="S128" s="59" t="n">
        <f aca="false">Q128*N128</f>
        <v>729.833401976122</v>
      </c>
    </row>
    <row r="129" customFormat="false" ht="12.75" hidden="false" customHeight="false" outlineLevel="0" collapsed="false">
      <c r="A129" s="18" t="s">
        <v>21</v>
      </c>
      <c r="B129" s="19" t="n">
        <v>37095</v>
      </c>
      <c r="C129" s="18" t="s">
        <v>29</v>
      </c>
      <c r="D129" s="20" t="s">
        <v>23</v>
      </c>
      <c r="E129" s="18" t="s">
        <v>30</v>
      </c>
      <c r="F129" s="20" t="s">
        <v>25</v>
      </c>
      <c r="G129" s="20" t="n">
        <v>0</v>
      </c>
      <c r="I129" s="22" t="n">
        <v>37226</v>
      </c>
      <c r="K129" s="24" t="n">
        <v>-310000</v>
      </c>
      <c r="L129" s="24" t="n">
        <v>-309659.6806</v>
      </c>
      <c r="M129" s="27" t="n">
        <f aca="false">IF(L129=0,0,(L129/K129))</f>
        <v>0.998902195483871</v>
      </c>
      <c r="N129" s="27" t="n">
        <f aca="false">M129-0.04</f>
        <v>0.958902195483871</v>
      </c>
      <c r="O129" s="25" t="n">
        <v>0.79</v>
      </c>
      <c r="P129" s="25" t="n">
        <f aca="false">(R129/L129)+O129</f>
        <v>-0.219999999980624</v>
      </c>
      <c r="Q129" s="59" t="n">
        <f aca="false">IF(R129=0,0,(R129/M129))</f>
        <v>313099.999993993</v>
      </c>
      <c r="R129" s="26" t="n">
        <v>312756.2774</v>
      </c>
      <c r="S129" s="59" t="n">
        <f aca="false">Q129*N129</f>
        <v>300232.27740024</v>
      </c>
    </row>
    <row r="130" customFormat="false" ht="12.75" hidden="false" customHeight="false" outlineLevel="0" collapsed="false">
      <c r="A130" s="18" t="s">
        <v>21</v>
      </c>
      <c r="B130" s="19" t="n">
        <v>37095</v>
      </c>
      <c r="C130" s="18" t="s">
        <v>29</v>
      </c>
      <c r="D130" s="20" t="s">
        <v>23</v>
      </c>
      <c r="E130" s="18" t="s">
        <v>30</v>
      </c>
      <c r="F130" s="20" t="s">
        <v>25</v>
      </c>
      <c r="G130" s="20" t="n">
        <v>0</v>
      </c>
      <c r="I130" s="22" t="n">
        <v>37257</v>
      </c>
      <c r="K130" s="24" t="n">
        <v>-310000</v>
      </c>
      <c r="L130" s="24" t="n">
        <v>-309108.6707</v>
      </c>
      <c r="M130" s="27" t="n">
        <f aca="false">IF(L130=0,0,(L130/K130))</f>
        <v>0.997124744193549</v>
      </c>
      <c r="N130" s="27" t="n">
        <f aca="false">M130-0.04</f>
        <v>0.957124744193548</v>
      </c>
      <c r="O130" s="25" t="n">
        <v>0.79</v>
      </c>
      <c r="P130" s="25" t="n">
        <f aca="false">(R130/L130)+O130</f>
        <v>-0.180000000067937</v>
      </c>
      <c r="Q130" s="59" t="n">
        <f aca="false">IF(R130=0,0,(R130/M130))</f>
        <v>300700.000021061</v>
      </c>
      <c r="R130" s="26" t="n">
        <v>299835.4106</v>
      </c>
      <c r="S130" s="59" t="n">
        <f aca="false">Q130*N130</f>
        <v>287807.410599158</v>
      </c>
    </row>
    <row r="131" customFormat="false" ht="12.75" hidden="false" customHeight="false" outlineLevel="0" collapsed="false">
      <c r="A131" s="18" t="s">
        <v>21</v>
      </c>
      <c r="B131" s="19" t="n">
        <v>37095</v>
      </c>
      <c r="C131" s="18" t="s">
        <v>29</v>
      </c>
      <c r="D131" s="20" t="s">
        <v>23</v>
      </c>
      <c r="E131" s="18" t="s">
        <v>30</v>
      </c>
      <c r="F131" s="20" t="s">
        <v>25</v>
      </c>
      <c r="G131" s="20" t="n">
        <v>0</v>
      </c>
      <c r="I131" s="22" t="n">
        <v>37288</v>
      </c>
      <c r="K131" s="24" t="n">
        <v>-280000</v>
      </c>
      <c r="L131" s="24" t="n">
        <v>-278723.5778</v>
      </c>
      <c r="M131" s="27" t="n">
        <f aca="false">IF(L131=0,0,(L131/K131))</f>
        <v>0.995441349285714</v>
      </c>
      <c r="N131" s="27" t="n">
        <f aca="false">M131-0.04</f>
        <v>0.955441349285714</v>
      </c>
      <c r="O131" s="25" t="n">
        <v>0.79</v>
      </c>
      <c r="P131" s="25" t="n">
        <f aca="false">(R131/L131)+O131</f>
        <v>-0.199999999921069</v>
      </c>
      <c r="Q131" s="59" t="n">
        <f aca="false">IF(R131=0,0,(R131/M131))</f>
        <v>277199.999977899</v>
      </c>
      <c r="R131" s="26" t="n">
        <v>275936.342</v>
      </c>
      <c r="S131" s="59" t="n">
        <f aca="false">Q131*N131</f>
        <v>264848.342000884</v>
      </c>
    </row>
    <row r="132" customFormat="false" ht="12.75" hidden="false" customHeight="false" outlineLevel="0" collapsed="false">
      <c r="A132" s="18" t="s">
        <v>21</v>
      </c>
      <c r="B132" s="19" t="n">
        <v>37095</v>
      </c>
      <c r="C132" s="18" t="s">
        <v>29</v>
      </c>
      <c r="D132" s="20" t="s">
        <v>23</v>
      </c>
      <c r="E132" s="18" t="s">
        <v>30</v>
      </c>
      <c r="F132" s="20" t="s">
        <v>25</v>
      </c>
      <c r="G132" s="20" t="n">
        <v>0</v>
      </c>
      <c r="I132" s="22" t="n">
        <v>37316</v>
      </c>
      <c r="K132" s="24" t="n">
        <v>-310000</v>
      </c>
      <c r="L132" s="24" t="n">
        <v>-308128.2351</v>
      </c>
      <c r="M132" s="27" t="n">
        <f aca="false">IF(L132=0,0,(L132/K132))</f>
        <v>0.993962048709677</v>
      </c>
      <c r="N132" s="27" t="n">
        <f aca="false">M132-0.04</f>
        <v>0.953962048709677</v>
      </c>
      <c r="O132" s="25" t="n">
        <v>0.79</v>
      </c>
      <c r="P132" s="25" t="n">
        <f aca="false">(R132/L132)+O132</f>
        <v>-0.239999999827994</v>
      </c>
      <c r="Q132" s="59" t="n">
        <f aca="false">IF(R132=0,0,(R132/M132))</f>
        <v>319299.999946678</v>
      </c>
      <c r="R132" s="26" t="n">
        <v>317372.0821</v>
      </c>
      <c r="S132" s="59" t="n">
        <f aca="false">Q132*N132</f>
        <v>304600.082102133</v>
      </c>
    </row>
    <row r="133" customFormat="false" ht="12.75" hidden="false" customHeight="false" outlineLevel="0" collapsed="false">
      <c r="A133" s="18" t="s">
        <v>21</v>
      </c>
      <c r="B133" s="19" t="n">
        <v>37097</v>
      </c>
      <c r="C133" s="18" t="s">
        <v>31</v>
      </c>
      <c r="D133" s="20" t="s">
        <v>23</v>
      </c>
      <c r="E133" s="18" t="s">
        <v>30</v>
      </c>
      <c r="F133" s="20" t="s">
        <v>25</v>
      </c>
      <c r="G133" s="20" t="n">
        <v>0</v>
      </c>
      <c r="I133" s="22" t="n">
        <v>37226</v>
      </c>
      <c r="K133" s="24" t="n">
        <v>-310000</v>
      </c>
      <c r="L133" s="24" t="n">
        <v>-309659.6806</v>
      </c>
      <c r="M133" s="27" t="n">
        <f aca="false">IF(L133=0,0,(L133/K133))</f>
        <v>0.998902195483871</v>
      </c>
      <c r="N133" s="27" t="n">
        <f aca="false">M133-0.04</f>
        <v>0.958902195483871</v>
      </c>
      <c r="O133" s="25" t="n">
        <v>0.6</v>
      </c>
      <c r="P133" s="25" t="n">
        <f aca="false">(R133/L133)+O133</f>
        <v>-0.220000000025835</v>
      </c>
      <c r="Q133" s="59" t="n">
        <f aca="false">IF(R133=0,0,(R133/M133))</f>
        <v>254200.000008009</v>
      </c>
      <c r="R133" s="26" t="n">
        <v>253920.9381</v>
      </c>
      <c r="S133" s="59" t="n">
        <f aca="false">Q133*N133</f>
        <v>243752.93809968</v>
      </c>
    </row>
    <row r="134" customFormat="false" ht="12.75" hidden="false" customHeight="false" outlineLevel="0" collapsed="false">
      <c r="A134" s="18" t="s">
        <v>21</v>
      </c>
      <c r="B134" s="19" t="n">
        <v>37097</v>
      </c>
      <c r="C134" s="18" t="s">
        <v>31</v>
      </c>
      <c r="D134" s="20" t="s">
        <v>23</v>
      </c>
      <c r="E134" s="18" t="s">
        <v>30</v>
      </c>
      <c r="F134" s="20" t="s">
        <v>25</v>
      </c>
      <c r="G134" s="20" t="n">
        <v>0</v>
      </c>
      <c r="I134" s="22" t="n">
        <v>37257</v>
      </c>
      <c r="K134" s="24" t="n">
        <v>-310000</v>
      </c>
      <c r="L134" s="24" t="n">
        <v>-309108.6707</v>
      </c>
      <c r="M134" s="27" t="n">
        <f aca="false">IF(L134=0,0,(L134/K134))</f>
        <v>0.997124744193549</v>
      </c>
      <c r="N134" s="27" t="n">
        <f aca="false">M134-0.04</f>
        <v>0.957124744193548</v>
      </c>
      <c r="O134" s="25" t="n">
        <v>0.6</v>
      </c>
      <c r="P134" s="25" t="n">
        <f aca="false">(R134/L134)+O134</f>
        <v>-0.180000000174696</v>
      </c>
      <c r="Q134" s="59" t="n">
        <f aca="false">IF(R134=0,0,(R134/M134))</f>
        <v>241800.000054156</v>
      </c>
      <c r="R134" s="26" t="n">
        <v>241104.7632</v>
      </c>
      <c r="S134" s="59" t="n">
        <f aca="false">Q134*N134</f>
        <v>231432.763197834</v>
      </c>
    </row>
    <row r="135" customFormat="false" ht="12.75" hidden="false" customHeight="false" outlineLevel="0" collapsed="false">
      <c r="A135" s="18" t="s">
        <v>21</v>
      </c>
      <c r="B135" s="19" t="n">
        <v>37097</v>
      </c>
      <c r="C135" s="18" t="s">
        <v>31</v>
      </c>
      <c r="D135" s="20" t="s">
        <v>23</v>
      </c>
      <c r="E135" s="18" t="s">
        <v>30</v>
      </c>
      <c r="F135" s="20" t="s">
        <v>25</v>
      </c>
      <c r="G135" s="20" t="n">
        <v>0</v>
      </c>
      <c r="I135" s="22" t="n">
        <v>37288</v>
      </c>
      <c r="K135" s="24" t="n">
        <v>-280000</v>
      </c>
      <c r="L135" s="24" t="n">
        <v>-278723.5778</v>
      </c>
      <c r="M135" s="27" t="n">
        <f aca="false">IF(L135=0,0,(L135/K135))</f>
        <v>0.995441349285714</v>
      </c>
      <c r="N135" s="27" t="n">
        <f aca="false">M135-0.04</f>
        <v>0.955441349285714</v>
      </c>
      <c r="O135" s="25" t="n">
        <v>0.6</v>
      </c>
      <c r="P135" s="25" t="n">
        <f aca="false">(R135/L135)+O135</f>
        <v>-0.200000000215267</v>
      </c>
      <c r="Q135" s="59" t="n">
        <f aca="false">IF(R135=0,0,(R135/M135))</f>
        <v>224000.000060275</v>
      </c>
      <c r="R135" s="26" t="n">
        <v>222978.8623</v>
      </c>
      <c r="S135" s="59" t="n">
        <f aca="false">Q135*N135</f>
        <v>214018.862297589</v>
      </c>
    </row>
    <row r="136" customFormat="false" ht="12.75" hidden="false" customHeight="false" outlineLevel="0" collapsed="false">
      <c r="A136" s="18" t="s">
        <v>21</v>
      </c>
      <c r="B136" s="19" t="n">
        <v>37097</v>
      </c>
      <c r="C136" s="18" t="s">
        <v>31</v>
      </c>
      <c r="D136" s="20" t="s">
        <v>23</v>
      </c>
      <c r="E136" s="18" t="s">
        <v>30</v>
      </c>
      <c r="F136" s="20" t="s">
        <v>25</v>
      </c>
      <c r="G136" s="20" t="n">
        <v>0</v>
      </c>
      <c r="I136" s="22" t="n">
        <v>37316</v>
      </c>
      <c r="K136" s="24" t="n">
        <v>-310000</v>
      </c>
      <c r="L136" s="24" t="n">
        <v>-308128.2351</v>
      </c>
      <c r="M136" s="27" t="n">
        <f aca="false">IF(L136=0,0,(L136/K136))</f>
        <v>0.993962048709677</v>
      </c>
      <c r="N136" s="27" t="n">
        <f aca="false">M136-0.04</f>
        <v>0.953962048709677</v>
      </c>
      <c r="O136" s="25" t="n">
        <v>0.6</v>
      </c>
      <c r="P136" s="25" t="n">
        <f aca="false">(R136/L136)+O136</f>
        <v>-0.240000000051926</v>
      </c>
      <c r="Q136" s="59" t="n">
        <f aca="false">IF(R136=0,0,(R136/M136))</f>
        <v>260400.000016097</v>
      </c>
      <c r="R136" s="26" t="n">
        <v>258827.7175</v>
      </c>
      <c r="S136" s="59" t="n">
        <f aca="false">Q136*N136</f>
        <v>248411.717499356</v>
      </c>
    </row>
    <row r="137" customFormat="false" ht="12.75" hidden="false" customHeight="false" outlineLevel="0" collapsed="false">
      <c r="A137" s="18" t="s">
        <v>21</v>
      </c>
      <c r="B137" s="19" t="n">
        <v>37104</v>
      </c>
      <c r="C137" s="18" t="s">
        <v>32</v>
      </c>
      <c r="D137" s="20" t="s">
        <v>23</v>
      </c>
      <c r="E137" s="18" t="s">
        <v>30</v>
      </c>
      <c r="F137" s="20" t="s">
        <v>25</v>
      </c>
      <c r="G137" s="20" t="n">
        <v>0</v>
      </c>
      <c r="I137" s="22" t="n">
        <v>37226</v>
      </c>
      <c r="K137" s="24" t="n">
        <v>-310000</v>
      </c>
      <c r="L137" s="24" t="n">
        <v>-309659.6806</v>
      </c>
      <c r="M137" s="27" t="n">
        <f aca="false">IF(L137=0,0,(L137/K137))</f>
        <v>0.998902195483871</v>
      </c>
      <c r="N137" s="27" t="n">
        <f aca="false">M137-0.04</f>
        <v>0.958902195483871</v>
      </c>
      <c r="O137" s="25" t="n">
        <v>0.7</v>
      </c>
      <c r="P137" s="25" t="n">
        <f aca="false">(R137/L137)+O137</f>
        <v>-0.220000000155009</v>
      </c>
      <c r="Q137" s="59" t="n">
        <f aca="false">IF(R137=0,0,(R137/M137))</f>
        <v>285200.000048053</v>
      </c>
      <c r="R137" s="26" t="n">
        <v>284886.9062</v>
      </c>
      <c r="S137" s="59" t="n">
        <f aca="false">Q137*N137</f>
        <v>273478.906198078</v>
      </c>
    </row>
    <row r="138" customFormat="false" ht="12.75" hidden="false" customHeight="false" outlineLevel="0" collapsed="false">
      <c r="A138" s="18" t="s">
        <v>21</v>
      </c>
      <c r="B138" s="19" t="n">
        <v>37104</v>
      </c>
      <c r="C138" s="18" t="s">
        <v>32</v>
      </c>
      <c r="D138" s="20" t="s">
        <v>23</v>
      </c>
      <c r="E138" s="18" t="s">
        <v>30</v>
      </c>
      <c r="F138" s="20" t="s">
        <v>25</v>
      </c>
      <c r="G138" s="20" t="n">
        <v>0</v>
      </c>
      <c r="I138" s="22" t="n">
        <v>37257</v>
      </c>
      <c r="K138" s="24" t="n">
        <v>-310000</v>
      </c>
      <c r="L138" s="24" t="n">
        <v>-309108.6707</v>
      </c>
      <c r="M138" s="27" t="n">
        <f aca="false">IF(L138=0,0,(L138/K138))</f>
        <v>0.997124744193549</v>
      </c>
      <c r="N138" s="27" t="n">
        <f aca="false">M138-0.04</f>
        <v>0.957124744193548</v>
      </c>
      <c r="O138" s="25" t="n">
        <v>0.7</v>
      </c>
      <c r="P138" s="25" t="n">
        <f aca="false">(R138/L138)+O138</f>
        <v>-0.180000000271749</v>
      </c>
      <c r="Q138" s="59" t="n">
        <f aca="false">IF(R138=0,0,(R138/M138))</f>
        <v>272800.000084242</v>
      </c>
      <c r="R138" s="26" t="n">
        <v>272015.6303</v>
      </c>
      <c r="S138" s="59" t="n">
        <f aca="false">Q138*N138</f>
        <v>261103.63029663</v>
      </c>
    </row>
    <row r="139" customFormat="false" ht="12.75" hidden="false" customHeight="false" outlineLevel="0" collapsed="false">
      <c r="A139" s="18" t="s">
        <v>21</v>
      </c>
      <c r="B139" s="19" t="n">
        <v>37104</v>
      </c>
      <c r="C139" s="18" t="s">
        <v>32</v>
      </c>
      <c r="D139" s="20" t="s">
        <v>23</v>
      </c>
      <c r="E139" s="18" t="s">
        <v>30</v>
      </c>
      <c r="F139" s="20" t="s">
        <v>25</v>
      </c>
      <c r="G139" s="20" t="n">
        <v>0</v>
      </c>
      <c r="I139" s="22" t="n">
        <v>37288</v>
      </c>
      <c r="K139" s="24" t="n">
        <v>-280000</v>
      </c>
      <c r="L139" s="24" t="n">
        <v>-278723.5778</v>
      </c>
      <c r="M139" s="27" t="n">
        <f aca="false">IF(L139=0,0,(L139/K139))</f>
        <v>0.995441349285714</v>
      </c>
      <c r="N139" s="27" t="n">
        <f aca="false">M139-0.04</f>
        <v>0.955441349285714</v>
      </c>
      <c r="O139" s="25" t="n">
        <v>0.7</v>
      </c>
      <c r="P139" s="25" t="n">
        <f aca="false">(R139/L139)+O139</f>
        <v>-0.199999999928244</v>
      </c>
      <c r="Q139" s="59" t="n">
        <f aca="false">IF(R139=0,0,(R139/M139))</f>
        <v>251999.999979908</v>
      </c>
      <c r="R139" s="26" t="n">
        <v>250851.22</v>
      </c>
      <c r="S139" s="59" t="n">
        <f aca="false">Q139*N139</f>
        <v>240771.220000804</v>
      </c>
    </row>
    <row r="140" customFormat="false" ht="12.75" hidden="false" customHeight="false" outlineLevel="0" collapsed="false">
      <c r="A140" s="18" t="s">
        <v>21</v>
      </c>
      <c r="B140" s="19" t="n">
        <v>37104</v>
      </c>
      <c r="C140" s="18" t="s">
        <v>32</v>
      </c>
      <c r="D140" s="20" t="s">
        <v>23</v>
      </c>
      <c r="E140" s="18" t="s">
        <v>30</v>
      </c>
      <c r="F140" s="20" t="s">
        <v>25</v>
      </c>
      <c r="G140" s="20" t="n">
        <v>0</v>
      </c>
      <c r="I140" s="22" t="n">
        <v>37316</v>
      </c>
      <c r="K140" s="24" t="n">
        <v>-310000</v>
      </c>
      <c r="L140" s="24" t="n">
        <v>-308128.2351</v>
      </c>
      <c r="M140" s="27" t="n">
        <f aca="false">IF(L140=0,0,(L140/K140))</f>
        <v>0.993962048709677</v>
      </c>
      <c r="N140" s="27" t="n">
        <f aca="false">M140-0.04</f>
        <v>0.953962048709677</v>
      </c>
      <c r="O140" s="25" t="n">
        <v>0.7</v>
      </c>
      <c r="P140" s="25" t="n">
        <f aca="false">(R140/L140)+O140</f>
        <v>-0.240000000019473</v>
      </c>
      <c r="Q140" s="59" t="n">
        <f aca="false">IF(R140=0,0,(R140/M140))</f>
        <v>291400.000006037</v>
      </c>
      <c r="R140" s="26" t="n">
        <v>289640.541</v>
      </c>
      <c r="S140" s="59" t="n">
        <f aca="false">Q140*N140</f>
        <v>277984.540999759</v>
      </c>
    </row>
    <row r="141" customFormat="false" ht="12.75" hidden="false" customHeight="false" outlineLevel="0" collapsed="false">
      <c r="A141" s="18" t="s">
        <v>21</v>
      </c>
      <c r="B141" s="19" t="n">
        <v>37202</v>
      </c>
      <c r="C141" s="18" t="s">
        <v>69</v>
      </c>
      <c r="D141" s="20" t="s">
        <v>23</v>
      </c>
      <c r="E141" s="18" t="s">
        <v>30</v>
      </c>
      <c r="F141" s="20" t="s">
        <v>25</v>
      </c>
      <c r="G141" s="20" t="n">
        <v>0</v>
      </c>
      <c r="I141" s="22" t="n">
        <v>37226</v>
      </c>
      <c r="K141" s="24" t="n">
        <v>465000</v>
      </c>
      <c r="L141" s="24" t="n">
        <v>464489.5209</v>
      </c>
      <c r="M141" s="27" t="n">
        <f aca="false">IF(L141=0,0,(L141/K141))</f>
        <v>0.998902195483871</v>
      </c>
      <c r="N141" s="27" t="n">
        <f aca="false">M141-0.04</f>
        <v>0.958902195483871</v>
      </c>
      <c r="O141" s="25" t="n">
        <v>-0.15</v>
      </c>
      <c r="P141" s="25" t="n">
        <f aca="false">(R141/L141)+O141</f>
        <v>-0.220000000079657</v>
      </c>
      <c r="Q141" s="59" t="n">
        <f aca="false">IF(R141=0,0,(R141/M141))</f>
        <v>-32550.0000370407</v>
      </c>
      <c r="R141" s="26" t="n">
        <v>-32514.2665</v>
      </c>
      <c r="S141" s="59" t="n">
        <f aca="false">Q141*N141</f>
        <v>-31212.2664985184</v>
      </c>
    </row>
    <row r="142" customFormat="false" ht="12.75" hidden="false" customHeight="false" outlineLevel="0" collapsed="false">
      <c r="A142" s="18" t="s">
        <v>21</v>
      </c>
      <c r="B142" s="19" t="n">
        <v>37202</v>
      </c>
      <c r="C142" s="18" t="s">
        <v>69</v>
      </c>
      <c r="D142" s="20" t="s">
        <v>23</v>
      </c>
      <c r="E142" s="18" t="s">
        <v>30</v>
      </c>
      <c r="F142" s="20" t="s">
        <v>25</v>
      </c>
      <c r="G142" s="20" t="n">
        <v>0</v>
      </c>
      <c r="I142" s="22" t="n">
        <v>37257</v>
      </c>
      <c r="K142" s="24" t="n">
        <v>465000</v>
      </c>
      <c r="L142" s="24" t="n">
        <v>463663.0061</v>
      </c>
      <c r="M142" s="27" t="n">
        <f aca="false">IF(L142=0,0,(L142/K142))</f>
        <v>0.997124744301075</v>
      </c>
      <c r="N142" s="27" t="n">
        <f aca="false">M142-0.04</f>
        <v>0.957124744301075</v>
      </c>
      <c r="O142" s="25" t="n">
        <v>-0.15</v>
      </c>
      <c r="P142" s="25" t="n">
        <f aca="false">(R142/L142)+O142</f>
        <v>-0.180000000036665</v>
      </c>
      <c r="Q142" s="59" t="n">
        <f aca="false">IF(R142=0,0,(R142/M142))</f>
        <v>-13950.000017049</v>
      </c>
      <c r="R142" s="26" t="n">
        <v>-13909.8902</v>
      </c>
      <c r="S142" s="59" t="n">
        <f aca="false">Q142*N142</f>
        <v>-13351.890199318</v>
      </c>
    </row>
    <row r="143" customFormat="false" ht="12.75" hidden="false" customHeight="false" outlineLevel="0" collapsed="false">
      <c r="A143" s="18" t="s">
        <v>21</v>
      </c>
      <c r="B143" s="19" t="n">
        <v>37202</v>
      </c>
      <c r="C143" s="18" t="s">
        <v>69</v>
      </c>
      <c r="D143" s="20" t="s">
        <v>23</v>
      </c>
      <c r="E143" s="18" t="s">
        <v>30</v>
      </c>
      <c r="F143" s="20" t="s">
        <v>25</v>
      </c>
      <c r="G143" s="20" t="n">
        <v>0</v>
      </c>
      <c r="I143" s="22" t="n">
        <v>37288</v>
      </c>
      <c r="K143" s="24" t="n">
        <v>420000</v>
      </c>
      <c r="L143" s="24" t="n">
        <v>418085.3667</v>
      </c>
      <c r="M143" s="27" t="n">
        <f aca="false">IF(L143=0,0,(L143/K143))</f>
        <v>0.995441349285714</v>
      </c>
      <c r="N143" s="27" t="n">
        <f aca="false">M143-0.04</f>
        <v>0.955441349285714</v>
      </c>
      <c r="O143" s="25" t="n">
        <v>-0.15</v>
      </c>
      <c r="P143" s="25" t="n">
        <f aca="false">(R143/L143)+O143</f>
        <v>-0.199999999916285</v>
      </c>
      <c r="Q143" s="59" t="n">
        <f aca="false">IF(R143=0,0,(R143/M143))</f>
        <v>-20999.9999648397</v>
      </c>
      <c r="R143" s="26" t="n">
        <v>-20904.2683</v>
      </c>
      <c r="S143" s="59" t="n">
        <f aca="false">Q143*N143</f>
        <v>-20064.2683014064</v>
      </c>
    </row>
    <row r="144" customFormat="false" ht="12.75" hidden="false" customHeight="false" outlineLevel="0" collapsed="false">
      <c r="A144" s="18" t="s">
        <v>21</v>
      </c>
      <c r="B144" s="19" t="n">
        <v>37202</v>
      </c>
      <c r="C144" s="18" t="s">
        <v>69</v>
      </c>
      <c r="D144" s="20" t="s">
        <v>23</v>
      </c>
      <c r="E144" s="18" t="s">
        <v>30</v>
      </c>
      <c r="F144" s="20" t="s">
        <v>25</v>
      </c>
      <c r="G144" s="20" t="n">
        <v>0</v>
      </c>
      <c r="I144" s="22" t="n">
        <v>37316</v>
      </c>
      <c r="K144" s="24" t="n">
        <v>465000</v>
      </c>
      <c r="L144" s="24" t="n">
        <v>462192.3526</v>
      </c>
      <c r="M144" s="27" t="n">
        <f aca="false">IF(L144=0,0,(L144/K144))</f>
        <v>0.993962048602151</v>
      </c>
      <c r="N144" s="27" t="n">
        <f aca="false">M144-0.04</f>
        <v>0.953962048602151</v>
      </c>
      <c r="O144" s="25" t="n">
        <v>-0.15</v>
      </c>
      <c r="P144" s="25" t="n">
        <f aca="false">(R144/L144)+O144</f>
        <v>-0.239999999926438</v>
      </c>
      <c r="Q144" s="59" t="n">
        <f aca="false">IF(R144=0,0,(R144/M144))</f>
        <v>-41849.9999657935</v>
      </c>
      <c r="R144" s="26" t="n">
        <v>-41597.3117</v>
      </c>
      <c r="S144" s="59" t="n">
        <f aca="false">Q144*N144</f>
        <v>-39923.3117013683</v>
      </c>
    </row>
    <row r="145" customFormat="false" ht="12.75" hidden="false" customHeight="false" outlineLevel="0" collapsed="false">
      <c r="A145" s="18" t="s">
        <v>21</v>
      </c>
      <c r="B145" s="19" t="n">
        <v>37207</v>
      </c>
      <c r="C145" s="18" t="s">
        <v>70</v>
      </c>
      <c r="D145" s="20" t="s">
        <v>23</v>
      </c>
      <c r="E145" s="18" t="s">
        <v>30</v>
      </c>
      <c r="F145" s="20" t="s">
        <v>25</v>
      </c>
      <c r="G145" s="20" t="n">
        <v>0</v>
      </c>
      <c r="I145" s="22" t="n">
        <v>37226</v>
      </c>
      <c r="K145" s="24" t="n">
        <v>465000</v>
      </c>
      <c r="L145" s="24" t="n">
        <v>464489.5209</v>
      </c>
      <c r="M145" s="27" t="n">
        <f aca="false">IF(L145=0,0,(L145/K145))</f>
        <v>0.998902195483871</v>
      </c>
      <c r="N145" s="27" t="n">
        <f aca="false">M145-0.04</f>
        <v>0.958902195483871</v>
      </c>
      <c r="O145" s="25" t="n">
        <v>-0.18</v>
      </c>
      <c r="P145" s="25" t="n">
        <f aca="false">(R145/L145)+O145</f>
        <v>-0.219999999922496</v>
      </c>
      <c r="Q145" s="59" t="n">
        <f aca="false">IF(R145=0,0,(R145/M145))</f>
        <v>-18599.9999639604</v>
      </c>
      <c r="R145" s="26" t="n">
        <v>-18579.5808</v>
      </c>
      <c r="S145" s="59" t="n">
        <f aca="false">Q145*N145</f>
        <v>-17835.5808014416</v>
      </c>
    </row>
    <row r="146" customFormat="false" ht="12.75" hidden="false" customHeight="false" outlineLevel="0" collapsed="false">
      <c r="A146" s="18" t="s">
        <v>21</v>
      </c>
      <c r="B146" s="19" t="n">
        <v>37207</v>
      </c>
      <c r="C146" s="18" t="s">
        <v>70</v>
      </c>
      <c r="D146" s="20" t="s">
        <v>23</v>
      </c>
      <c r="E146" s="18" t="s">
        <v>30</v>
      </c>
      <c r="F146" s="20" t="s">
        <v>25</v>
      </c>
      <c r="G146" s="20" t="n">
        <v>0</v>
      </c>
      <c r="I146" s="22" t="n">
        <v>37257</v>
      </c>
      <c r="K146" s="24" t="n">
        <v>465000</v>
      </c>
      <c r="L146" s="24" t="n">
        <v>463663.0061</v>
      </c>
      <c r="M146" s="27" t="n">
        <f aca="false">IF(L146=0,0,(L146/K146))</f>
        <v>0.997124744301075</v>
      </c>
      <c r="N146" s="27" t="n">
        <f aca="false">M146-0.04</f>
        <v>0.957124744301075</v>
      </c>
      <c r="O146" s="25" t="n">
        <v>-0.18</v>
      </c>
      <c r="P146" s="25" t="n">
        <f aca="false">(R146/L146)+O146</f>
        <v>-0.18</v>
      </c>
      <c r="Q146" s="59" t="n">
        <f aca="false">IF(R146=0,0,(R146/M146))</f>
        <v>0</v>
      </c>
      <c r="R146" s="26" t="n">
        <v>0</v>
      </c>
      <c r="S146" s="59" t="n">
        <f aca="false">Q146*N146</f>
        <v>0</v>
      </c>
    </row>
    <row r="147" customFormat="false" ht="12.75" hidden="false" customHeight="false" outlineLevel="0" collapsed="false">
      <c r="A147" s="18" t="s">
        <v>21</v>
      </c>
      <c r="B147" s="19" t="n">
        <v>37207</v>
      </c>
      <c r="C147" s="18" t="s">
        <v>70</v>
      </c>
      <c r="D147" s="20" t="s">
        <v>23</v>
      </c>
      <c r="E147" s="18" t="s">
        <v>30</v>
      </c>
      <c r="F147" s="20" t="s">
        <v>25</v>
      </c>
      <c r="G147" s="20" t="n">
        <v>0</v>
      </c>
      <c r="I147" s="22" t="n">
        <v>37288</v>
      </c>
      <c r="K147" s="24" t="n">
        <v>420000</v>
      </c>
      <c r="L147" s="24" t="n">
        <v>418085.3667</v>
      </c>
      <c r="M147" s="27" t="n">
        <f aca="false">IF(L147=0,0,(L147/K147))</f>
        <v>0.995441349285714</v>
      </c>
      <c r="N147" s="27" t="n">
        <f aca="false">M147-0.04</f>
        <v>0.955441349285714</v>
      </c>
      <c r="O147" s="25" t="n">
        <v>-0.18</v>
      </c>
      <c r="P147" s="25" t="n">
        <f aca="false">(R147/L147)+O147</f>
        <v>-0.199999999918677</v>
      </c>
      <c r="Q147" s="59" t="n">
        <f aca="false">IF(R147=0,0,(R147/M147))</f>
        <v>-8399.9999658443</v>
      </c>
      <c r="R147" s="26" t="n">
        <v>-8361.7073</v>
      </c>
      <c r="S147" s="59" t="n">
        <f aca="false">Q147*N147</f>
        <v>-8025.70730136623</v>
      </c>
    </row>
    <row r="148" customFormat="false" ht="12.75" hidden="false" customHeight="false" outlineLevel="0" collapsed="false">
      <c r="A148" s="18" t="s">
        <v>21</v>
      </c>
      <c r="B148" s="19" t="n">
        <v>37207</v>
      </c>
      <c r="C148" s="18" t="s">
        <v>70</v>
      </c>
      <c r="D148" s="20" t="s">
        <v>23</v>
      </c>
      <c r="E148" s="18" t="s">
        <v>30</v>
      </c>
      <c r="F148" s="20" t="s">
        <v>25</v>
      </c>
      <c r="G148" s="20" t="n">
        <v>0</v>
      </c>
      <c r="I148" s="22" t="n">
        <v>37316</v>
      </c>
      <c r="K148" s="24" t="n">
        <v>465000</v>
      </c>
      <c r="L148" s="24" t="n">
        <v>462192.3526</v>
      </c>
      <c r="M148" s="27" t="n">
        <f aca="false">IF(L148=0,0,(L148/K148))</f>
        <v>0.993962048602151</v>
      </c>
      <c r="N148" s="27" t="n">
        <f aca="false">M148-0.04</f>
        <v>0.953962048602151</v>
      </c>
      <c r="O148" s="25" t="n">
        <v>-0.18</v>
      </c>
      <c r="P148" s="25" t="n">
        <f aca="false">(R148/L148)+O148</f>
        <v>-0.240000000095198</v>
      </c>
      <c r="Q148" s="59" t="n">
        <f aca="false">IF(R148=0,0,(R148/M148))</f>
        <v>-27900.0000442673</v>
      </c>
      <c r="R148" s="26" t="n">
        <v>-27731.5412</v>
      </c>
      <c r="S148" s="59" t="n">
        <f aca="false">Q148*N148</f>
        <v>-26615.5411982293</v>
      </c>
    </row>
    <row r="149" customFormat="false" ht="12.75" hidden="false" customHeight="false" outlineLevel="0" collapsed="false">
      <c r="A149" s="18" t="s">
        <v>21</v>
      </c>
      <c r="B149" s="19" t="n">
        <v>36923</v>
      </c>
      <c r="C149" s="18" t="s">
        <v>44</v>
      </c>
      <c r="D149" s="20" t="s">
        <v>23</v>
      </c>
      <c r="E149" s="18" t="s">
        <v>45</v>
      </c>
      <c r="F149" s="20" t="s">
        <v>25</v>
      </c>
      <c r="G149" s="20" t="n">
        <v>0</v>
      </c>
      <c r="I149" s="22" t="n">
        <v>37530</v>
      </c>
      <c r="K149" s="24" t="n">
        <v>0</v>
      </c>
      <c r="L149" s="24" t="n">
        <v>0</v>
      </c>
      <c r="M149" s="27" t="n">
        <f aca="false">IF(L149=0,0,(L149/K149))</f>
        <v>0</v>
      </c>
      <c r="N149" s="27" t="n">
        <f aca="false">M149-0.04</f>
        <v>-0.04</v>
      </c>
      <c r="O149" s="25" t="n">
        <v>23.3</v>
      </c>
      <c r="Q149" s="59" t="n">
        <f aca="false">IF(R149=0,0,(R149/M149))</f>
        <v>0</v>
      </c>
      <c r="R149" s="26" t="n">
        <v>0</v>
      </c>
      <c r="S149" s="59" t="n">
        <f aca="false">Q149*N149</f>
        <v>-0</v>
      </c>
    </row>
    <row r="150" customFormat="false" ht="12.75" hidden="false" customHeight="false" outlineLevel="0" collapsed="false">
      <c r="A150" s="18" t="s">
        <v>21</v>
      </c>
      <c r="B150" s="19" t="n">
        <v>36923</v>
      </c>
      <c r="C150" s="18" t="s">
        <v>44</v>
      </c>
      <c r="D150" s="20" t="s">
        <v>23</v>
      </c>
      <c r="E150" s="18" t="s">
        <v>45</v>
      </c>
      <c r="F150" s="20" t="s">
        <v>25</v>
      </c>
      <c r="G150" s="20" t="n">
        <v>0</v>
      </c>
      <c r="I150" s="22" t="n">
        <v>37561</v>
      </c>
      <c r="K150" s="24" t="n">
        <v>69565.2187</v>
      </c>
      <c r="L150" s="24" t="n">
        <v>68293.6068</v>
      </c>
      <c r="M150" s="27" t="n">
        <f aca="false">IF(L150=0,0,(L150/K150))</f>
        <v>0.981720579281382</v>
      </c>
      <c r="N150" s="27" t="n">
        <f aca="false">M150-0.04</f>
        <v>0.941720579281382</v>
      </c>
      <c r="O150" s="25" t="n">
        <v>23.3</v>
      </c>
      <c r="P150" s="60" t="n">
        <v>21.5200000015228</v>
      </c>
      <c r="Q150" s="59" t="n">
        <f aca="false">IF(R150=0,0,(R150/M150))</f>
        <v>-123826.089180064</v>
      </c>
      <c r="R150" s="26" t="n">
        <v>-121562.62</v>
      </c>
      <c r="S150" s="59" t="n">
        <f aca="false">Q150*N150</f>
        <v>-116609.576432797</v>
      </c>
    </row>
    <row r="151" customFormat="false" ht="12.75" hidden="false" customHeight="false" outlineLevel="0" collapsed="false">
      <c r="A151" s="18" t="s">
        <v>21</v>
      </c>
      <c r="B151" s="19" t="n">
        <v>36923</v>
      </c>
      <c r="C151" s="18" t="s">
        <v>44</v>
      </c>
      <c r="D151" s="20" t="s">
        <v>23</v>
      </c>
      <c r="E151" s="18" t="s">
        <v>45</v>
      </c>
      <c r="F151" s="20" t="s">
        <v>25</v>
      </c>
      <c r="G151" s="20" t="n">
        <v>0</v>
      </c>
      <c r="I151" s="22" t="n">
        <v>37591</v>
      </c>
      <c r="K151" s="24" t="n">
        <v>97101.45</v>
      </c>
      <c r="L151" s="24" t="n">
        <v>95183.2</v>
      </c>
      <c r="M151" s="27" t="n">
        <f aca="false">IF(L151=0,0,(L151/K151))</f>
        <v>0.980244888207128</v>
      </c>
      <c r="N151" s="27" t="n">
        <f aca="false">M151-0.04</f>
        <v>0.940244888207128</v>
      </c>
      <c r="O151" s="25" t="n">
        <v>23.3</v>
      </c>
      <c r="P151" s="60" t="n">
        <v>21.5245744080888</v>
      </c>
      <c r="Q151" s="59" t="n">
        <f aca="false">IF(R151=0,0,(R151/M151))</f>
        <v>-172396.399341684</v>
      </c>
      <c r="R151" s="26" t="n">
        <v>-168990.6892</v>
      </c>
      <c r="S151" s="59" t="n">
        <f aca="false">Q151*N151</f>
        <v>-162094.833226333</v>
      </c>
    </row>
    <row r="152" customFormat="false" ht="12.75" hidden="false" customHeight="false" outlineLevel="0" collapsed="false">
      <c r="A152" s="18" t="s">
        <v>21</v>
      </c>
      <c r="B152" s="19" t="n">
        <v>36923</v>
      </c>
      <c r="C152" s="18" t="s">
        <v>44</v>
      </c>
      <c r="D152" s="20" t="s">
        <v>23</v>
      </c>
      <c r="E152" s="18" t="s">
        <v>45</v>
      </c>
      <c r="F152" s="20" t="s">
        <v>25</v>
      </c>
      <c r="G152" s="20" t="n">
        <v>0</v>
      </c>
      <c r="I152" s="22" t="n">
        <v>37622</v>
      </c>
      <c r="K152" s="24" t="n">
        <v>100000.003</v>
      </c>
      <c r="L152" s="24" t="n">
        <v>97814.182</v>
      </c>
      <c r="M152" s="27" t="n">
        <f aca="false">IF(L152=0,0,(L152/K152))</f>
        <v>0.978141790655746</v>
      </c>
      <c r="N152" s="27" t="n">
        <f aca="false">M152-0.04</f>
        <v>0.938141790655746</v>
      </c>
      <c r="O152" s="25" t="n">
        <v>23.3</v>
      </c>
      <c r="P152" s="60" t="n">
        <v>21.5369628117935</v>
      </c>
      <c r="Q152" s="59" t="n">
        <f aca="false">IF(R152=0,0,(R152/M152))</f>
        <v>-176303.724109763</v>
      </c>
      <c r="R152" s="26" t="n">
        <v>-172450.0404</v>
      </c>
      <c r="S152" s="59" t="n">
        <f aca="false">Q152*N152</f>
        <v>-165397.89143561</v>
      </c>
    </row>
    <row r="153" customFormat="false" ht="12.75" hidden="false" customHeight="false" outlineLevel="0" collapsed="false">
      <c r="A153" s="18" t="s">
        <v>21</v>
      </c>
      <c r="B153" s="19" t="n">
        <v>36923</v>
      </c>
      <c r="C153" s="18" t="s">
        <v>44</v>
      </c>
      <c r="D153" s="20" t="s">
        <v>23</v>
      </c>
      <c r="E153" s="18" t="s">
        <v>45</v>
      </c>
      <c r="F153" s="20" t="s">
        <v>25</v>
      </c>
      <c r="G153" s="20" t="n">
        <v>0</v>
      </c>
      <c r="I153" s="22" t="n">
        <v>37653</v>
      </c>
      <c r="K153" s="24" t="n">
        <v>33333.3343</v>
      </c>
      <c r="L153" s="24" t="n">
        <v>32580.9038</v>
      </c>
      <c r="M153" s="27" t="n">
        <f aca="false">IF(L153=0,0,(L153/K153))</f>
        <v>0.977427085654614</v>
      </c>
      <c r="N153" s="27" t="n">
        <f aca="false">M153-0.04</f>
        <v>0.937427085654614</v>
      </c>
      <c r="O153" s="25" t="n">
        <v>23.3</v>
      </c>
      <c r="P153" s="60" t="n">
        <v>21.5421218560548</v>
      </c>
      <c r="Q153" s="59" t="n">
        <f aca="false">IF(R153=0,0,(R153/M153))</f>
        <v>-58595.9398307877</v>
      </c>
      <c r="R153" s="26" t="n">
        <v>-57273.2587</v>
      </c>
      <c r="S153" s="59" t="n">
        <f aca="false">Q153*N153</f>
        <v>-54929.4211067685</v>
      </c>
    </row>
    <row r="154" customFormat="false" ht="12.75" hidden="false" customHeight="false" outlineLevel="0" collapsed="false">
      <c r="A154" s="18" t="s">
        <v>21</v>
      </c>
      <c r="B154" s="19" t="n">
        <v>37027</v>
      </c>
      <c r="C154" s="18" t="s">
        <v>46</v>
      </c>
      <c r="D154" s="20" t="s">
        <v>23</v>
      </c>
      <c r="E154" s="18" t="s">
        <v>45</v>
      </c>
      <c r="F154" s="20" t="s">
        <v>25</v>
      </c>
      <c r="G154" s="20" t="n">
        <v>0</v>
      </c>
      <c r="I154" s="22" t="n">
        <v>37438</v>
      </c>
      <c r="K154" s="24" t="n">
        <v>0</v>
      </c>
      <c r="L154" s="24" t="n">
        <v>0</v>
      </c>
      <c r="M154" s="27" t="n">
        <f aca="false">IF(L154=0,0,(L154/K154))</f>
        <v>0</v>
      </c>
      <c r="N154" s="27" t="n">
        <f aca="false">M154-0.04</f>
        <v>-0.04</v>
      </c>
      <c r="O154" s="25" t="n">
        <v>27.31</v>
      </c>
      <c r="P154" s="60"/>
      <c r="Q154" s="59" t="n">
        <f aca="false">IF(R154=0,0,(R154/M154))</f>
        <v>0</v>
      </c>
      <c r="R154" s="26" t="n">
        <v>0</v>
      </c>
      <c r="S154" s="59" t="n">
        <f aca="false">Q154*N154</f>
        <v>-0</v>
      </c>
    </row>
    <row r="155" customFormat="false" ht="12.75" hidden="false" customHeight="false" outlineLevel="0" collapsed="false">
      <c r="A155" s="18" t="s">
        <v>21</v>
      </c>
      <c r="B155" s="19" t="n">
        <v>37027</v>
      </c>
      <c r="C155" s="18" t="s">
        <v>46</v>
      </c>
      <c r="D155" s="20" t="s">
        <v>23</v>
      </c>
      <c r="E155" s="18" t="s">
        <v>45</v>
      </c>
      <c r="F155" s="20" t="s">
        <v>25</v>
      </c>
      <c r="G155" s="20" t="n">
        <v>0</v>
      </c>
      <c r="I155" s="22" t="n">
        <v>37469</v>
      </c>
      <c r="K155" s="24" t="n">
        <v>68181.8187</v>
      </c>
      <c r="L155" s="24" t="n">
        <v>67322.4353</v>
      </c>
      <c r="M155" s="27" t="n">
        <f aca="false">IF(L155=0,0,(L155/K155))</f>
        <v>0.987395710229126</v>
      </c>
      <c r="N155" s="27" t="n">
        <f aca="false">M155-0.04</f>
        <v>0.947395710229126</v>
      </c>
      <c r="O155" s="25" t="n">
        <v>27.31</v>
      </c>
      <c r="P155" s="60" t="n">
        <v>21.5268181860171</v>
      </c>
      <c r="Q155" s="59" t="n">
        <f aca="false">IF(R155=0,0,(R155/M155))</f>
        <v>-394307.853950119</v>
      </c>
      <c r="R155" s="26" t="n">
        <v>-389337.8835</v>
      </c>
      <c r="S155" s="59" t="n">
        <f aca="false">Q155*N155</f>
        <v>-373565.569341995</v>
      </c>
    </row>
    <row r="156" customFormat="false" ht="12.75" hidden="false" customHeight="false" outlineLevel="0" collapsed="false">
      <c r="A156" s="18" t="s">
        <v>21</v>
      </c>
      <c r="B156" s="19" t="n">
        <v>37027</v>
      </c>
      <c r="C156" s="18" t="s">
        <v>46</v>
      </c>
      <c r="D156" s="20" t="s">
        <v>23</v>
      </c>
      <c r="E156" s="18" t="s">
        <v>45</v>
      </c>
      <c r="F156" s="20" t="s">
        <v>25</v>
      </c>
      <c r="G156" s="20" t="n">
        <v>0</v>
      </c>
      <c r="I156" s="22" t="n">
        <v>37500</v>
      </c>
      <c r="K156" s="24" t="n">
        <v>95454.5438</v>
      </c>
      <c r="L156" s="24" t="n">
        <v>94133.4962</v>
      </c>
      <c r="M156" s="27" t="n">
        <f aca="false">IF(L156=0,0,(L156/K156))</f>
        <v>0.9861604534744</v>
      </c>
      <c r="N156" s="27" t="n">
        <f aca="false">M156-0.04</f>
        <v>0.9461604534744</v>
      </c>
      <c r="O156" s="25" t="n">
        <v>27.31</v>
      </c>
      <c r="P156" s="60" t="n">
        <v>21.5222755725289</v>
      </c>
      <c r="Q156" s="59" t="n">
        <f aca="false">IF(R156=0,0,(R156/M156))</f>
        <v>-552464.594864372</v>
      </c>
      <c r="R156" s="26" t="n">
        <v>-544818.7354</v>
      </c>
      <c r="S156" s="59" t="n">
        <f aca="false">Q156*N156</f>
        <v>-522720.151605425</v>
      </c>
    </row>
    <row r="157" customFormat="false" ht="12.75" hidden="false" customHeight="false" outlineLevel="0" collapsed="false">
      <c r="A157" s="18" t="s">
        <v>21</v>
      </c>
      <c r="B157" s="19" t="n">
        <v>37027</v>
      </c>
      <c r="C157" s="18" t="s">
        <v>46</v>
      </c>
      <c r="D157" s="20" t="s">
        <v>23</v>
      </c>
      <c r="E157" s="18" t="s">
        <v>45</v>
      </c>
      <c r="F157" s="20" t="s">
        <v>25</v>
      </c>
      <c r="G157" s="20" t="n">
        <v>0</v>
      </c>
      <c r="I157" s="22" t="n">
        <v>37530</v>
      </c>
      <c r="K157" s="24" t="n">
        <v>106363.6363</v>
      </c>
      <c r="L157" s="24" t="n">
        <v>104693.5929</v>
      </c>
      <c r="M157" s="27" t="n">
        <f aca="false">IF(L157=0,0,(L157/K157))</f>
        <v>0.984298737255563</v>
      </c>
      <c r="N157" s="27" t="n">
        <f aca="false">M157-0.04</f>
        <v>0.944298737255563</v>
      </c>
      <c r="O157" s="25" t="n">
        <v>27.31</v>
      </c>
      <c r="P157" s="60" t="n">
        <v>21.5199999980037</v>
      </c>
      <c r="Q157" s="59" t="n">
        <f aca="false">IF(R157=0,0,(R157/M157))</f>
        <v>-615845.454389334</v>
      </c>
      <c r="R157" s="26" t="n">
        <v>-606175.9031</v>
      </c>
      <c r="S157" s="59" t="n">
        <f aca="false">Q157*N157</f>
        <v>-581542.084924427</v>
      </c>
    </row>
    <row r="158" customFormat="false" ht="12.75" hidden="false" customHeight="false" outlineLevel="0" collapsed="false">
      <c r="A158" s="18" t="s">
        <v>21</v>
      </c>
      <c r="B158" s="19" t="n">
        <v>37027</v>
      </c>
      <c r="C158" s="18" t="s">
        <v>46</v>
      </c>
      <c r="D158" s="20" t="s">
        <v>23</v>
      </c>
      <c r="E158" s="18" t="s">
        <v>45</v>
      </c>
      <c r="F158" s="20" t="s">
        <v>25</v>
      </c>
      <c r="G158" s="20" t="n">
        <v>0</v>
      </c>
      <c r="I158" s="22" t="n">
        <v>37561</v>
      </c>
      <c r="K158" s="24" t="n">
        <v>30000.0012</v>
      </c>
      <c r="L158" s="24" t="n">
        <v>29509.5749</v>
      </c>
      <c r="M158" s="27" t="n">
        <f aca="false">IF(L158=0,0,(L158/K158))</f>
        <v>0.983652457320568</v>
      </c>
      <c r="N158" s="27" t="n">
        <f aca="false">M158-0.04</f>
        <v>0.943652457320568</v>
      </c>
      <c r="O158" s="25" t="n">
        <v>27.31</v>
      </c>
      <c r="P158" s="60" t="n">
        <v>21.5199999922398</v>
      </c>
      <c r="Q158" s="59" t="n">
        <f aca="false">IF(R158=0,0,(R158/M158))</f>
        <v>-173700.007180806</v>
      </c>
      <c r="R158" s="26" t="n">
        <v>-170860.4389</v>
      </c>
      <c r="S158" s="59" t="n">
        <f aca="false">Q158*N158</f>
        <v>-163912.438612768</v>
      </c>
    </row>
    <row r="159" customFormat="false" ht="12.75" hidden="false" customHeight="false" outlineLevel="0" collapsed="false">
      <c r="A159" s="18" t="s">
        <v>21</v>
      </c>
      <c r="B159" s="19" t="n">
        <v>37203</v>
      </c>
      <c r="C159" s="18" t="s">
        <v>47</v>
      </c>
      <c r="D159" s="20" t="s">
        <v>23</v>
      </c>
      <c r="E159" s="18" t="s">
        <v>45</v>
      </c>
      <c r="F159" s="20" t="s">
        <v>25</v>
      </c>
      <c r="G159" s="20" t="n">
        <v>0</v>
      </c>
      <c r="I159" s="22" t="n">
        <v>37438</v>
      </c>
      <c r="K159" s="24" t="n">
        <v>0</v>
      </c>
      <c r="L159" s="24" t="n">
        <v>0</v>
      </c>
      <c r="M159" s="27" t="n">
        <f aca="false">IF(L159=0,0,(L159/K159))</f>
        <v>0</v>
      </c>
      <c r="N159" s="27" t="n">
        <f aca="false">M159-0.04</f>
        <v>-0.04</v>
      </c>
      <c r="O159" s="25" t="n">
        <v>20.6475</v>
      </c>
      <c r="P159" s="60"/>
      <c r="Q159" s="59" t="n">
        <f aca="false">IF(R159=0,0,(R159/M159))</f>
        <v>0</v>
      </c>
      <c r="R159" s="26" t="n">
        <v>0</v>
      </c>
      <c r="S159" s="59" t="n">
        <f aca="false">Q159*N159</f>
        <v>-0</v>
      </c>
    </row>
    <row r="160" customFormat="false" ht="12.75" hidden="false" customHeight="false" outlineLevel="0" collapsed="false">
      <c r="A160" s="18" t="s">
        <v>21</v>
      </c>
      <c r="B160" s="19" t="n">
        <v>37203</v>
      </c>
      <c r="C160" s="18" t="s">
        <v>47</v>
      </c>
      <c r="D160" s="20" t="s">
        <v>23</v>
      </c>
      <c r="E160" s="18" t="s">
        <v>45</v>
      </c>
      <c r="F160" s="20" t="s">
        <v>25</v>
      </c>
      <c r="G160" s="20" t="n">
        <v>0</v>
      </c>
      <c r="I160" s="22" t="n">
        <v>37469</v>
      </c>
      <c r="K160" s="24" t="n">
        <v>-68181.8187</v>
      </c>
      <c r="L160" s="24" t="n">
        <v>-67322.4353</v>
      </c>
      <c r="M160" s="27" t="n">
        <f aca="false">IF(L160=0,0,(L160/K160))</f>
        <v>0.987395710229126</v>
      </c>
      <c r="N160" s="27" t="n">
        <f aca="false">M160-0.04</f>
        <v>0.947395710229126</v>
      </c>
      <c r="O160" s="25" t="n">
        <v>20.6475</v>
      </c>
      <c r="P160" s="60" t="n">
        <v>21.5268181817652</v>
      </c>
      <c r="Q160" s="59" t="n">
        <f aca="false">IF(R160=0,0,(R160/M160))</f>
        <v>-59953.5128487272</v>
      </c>
      <c r="R160" s="26" t="n">
        <v>-59197.8414</v>
      </c>
      <c r="S160" s="59" t="n">
        <f aca="false">Q160*N160</f>
        <v>-56799.7008860509</v>
      </c>
    </row>
    <row r="161" customFormat="false" ht="12.75" hidden="false" customHeight="false" outlineLevel="0" collapsed="false">
      <c r="A161" s="18" t="s">
        <v>21</v>
      </c>
      <c r="B161" s="19" t="n">
        <v>37203</v>
      </c>
      <c r="C161" s="18" t="s">
        <v>47</v>
      </c>
      <c r="D161" s="20" t="s">
        <v>23</v>
      </c>
      <c r="E161" s="18" t="s">
        <v>45</v>
      </c>
      <c r="F161" s="20" t="s">
        <v>25</v>
      </c>
      <c r="G161" s="20" t="n">
        <v>0</v>
      </c>
      <c r="I161" s="22" t="n">
        <v>37500</v>
      </c>
      <c r="K161" s="24" t="n">
        <v>-95454.5438</v>
      </c>
      <c r="L161" s="24" t="n">
        <v>-94133.4962</v>
      </c>
      <c r="M161" s="27" t="n">
        <f aca="false">IF(L161=0,0,(L161/K161))</f>
        <v>0.9861604534744</v>
      </c>
      <c r="N161" s="27" t="n">
        <f aca="false">M161-0.04</f>
        <v>0.9461604534744</v>
      </c>
      <c r="O161" s="25" t="n">
        <v>20.6475</v>
      </c>
      <c r="P161" s="60" t="n">
        <v>21.5222755743083</v>
      </c>
      <c r="Q161" s="59" t="n">
        <f aca="false">IF(R161=0,0,(R161/M161))</f>
        <v>-83501.3033729786</v>
      </c>
      <c r="R161" s="26" t="n">
        <v>-82345.6832</v>
      </c>
      <c r="S161" s="59" t="n">
        <f aca="false">Q161*N161</f>
        <v>-79005.6310650809</v>
      </c>
    </row>
    <row r="162" customFormat="false" ht="12.75" hidden="false" customHeight="false" outlineLevel="0" collapsed="false">
      <c r="A162" s="18" t="s">
        <v>21</v>
      </c>
      <c r="B162" s="19" t="n">
        <v>37203</v>
      </c>
      <c r="C162" s="18" t="s">
        <v>47</v>
      </c>
      <c r="D162" s="20" t="s">
        <v>23</v>
      </c>
      <c r="E162" s="18" t="s">
        <v>45</v>
      </c>
      <c r="F162" s="20" t="s">
        <v>25</v>
      </c>
      <c r="G162" s="20" t="n">
        <v>0</v>
      </c>
      <c r="I162" s="22" t="n">
        <v>37530</v>
      </c>
      <c r="K162" s="24" t="n">
        <v>-106363.6363</v>
      </c>
      <c r="L162" s="24" t="n">
        <v>-104693.5929</v>
      </c>
      <c r="M162" s="27" t="n">
        <f aca="false">IF(L162=0,0,(L162/K162))</f>
        <v>0.984298737255563</v>
      </c>
      <c r="N162" s="27" t="n">
        <f aca="false">M162-0.04</f>
        <v>0.944298737255563</v>
      </c>
      <c r="O162" s="25" t="n">
        <v>20.6475</v>
      </c>
      <c r="P162" s="60" t="n">
        <v>21.5199999999499</v>
      </c>
      <c r="Q162" s="59" t="n">
        <f aca="false">IF(R162=0,0,(R162/M162))</f>
        <v>-92802.2726664163</v>
      </c>
      <c r="R162" s="26" t="n">
        <v>-91345.1598</v>
      </c>
      <c r="S162" s="59" t="n">
        <f aca="false">Q162*N162</f>
        <v>-87633.0688933433</v>
      </c>
    </row>
    <row r="163" customFormat="false" ht="12.75" hidden="false" customHeight="false" outlineLevel="0" collapsed="false">
      <c r="A163" s="18" t="s">
        <v>21</v>
      </c>
      <c r="B163" s="19" t="n">
        <v>37203</v>
      </c>
      <c r="C163" s="18" t="s">
        <v>47</v>
      </c>
      <c r="D163" s="20" t="s">
        <v>23</v>
      </c>
      <c r="E163" s="18" t="s">
        <v>45</v>
      </c>
      <c r="F163" s="20" t="s">
        <v>25</v>
      </c>
      <c r="G163" s="20" t="n">
        <v>0</v>
      </c>
      <c r="I163" s="22" t="n">
        <v>37561</v>
      </c>
      <c r="K163" s="24" t="n">
        <v>-99565.2199</v>
      </c>
      <c r="L163" s="24" t="n">
        <v>-97803.1817</v>
      </c>
      <c r="M163" s="27" t="n">
        <f aca="false">IF(L163=0,0,(L163/K163))</f>
        <v>0.982302673546348</v>
      </c>
      <c r="N163" s="27" t="n">
        <f aca="false">M163-0.04</f>
        <v>0.942302673546347</v>
      </c>
      <c r="O163" s="25" t="n">
        <v>20.6475</v>
      </c>
      <c r="P163" s="60" t="n">
        <v>21.51999999966</v>
      </c>
      <c r="Q163" s="59" t="n">
        <f aca="false">IF(R163=0,0,(R163/M163))</f>
        <v>-86870.654328901</v>
      </c>
      <c r="R163" s="26" t="n">
        <v>-85333.276</v>
      </c>
      <c r="S163" s="59" t="n">
        <f aca="false">Q163*N163</f>
        <v>-81858.449826844</v>
      </c>
    </row>
    <row r="164" customFormat="false" ht="12.75" hidden="false" customHeight="false" outlineLevel="0" collapsed="false">
      <c r="A164" s="18" t="s">
        <v>21</v>
      </c>
      <c r="B164" s="19" t="n">
        <v>37203</v>
      </c>
      <c r="C164" s="18" t="s">
        <v>47</v>
      </c>
      <c r="D164" s="20" t="s">
        <v>23</v>
      </c>
      <c r="E164" s="18" t="s">
        <v>45</v>
      </c>
      <c r="F164" s="20" t="s">
        <v>25</v>
      </c>
      <c r="G164" s="20" t="n">
        <v>0</v>
      </c>
      <c r="I164" s="22" t="n">
        <v>37591</v>
      </c>
      <c r="K164" s="24" t="n">
        <v>-97101.45</v>
      </c>
      <c r="L164" s="24" t="n">
        <v>-95183.2</v>
      </c>
      <c r="M164" s="27" t="n">
        <f aca="false">IF(L164=0,0,(L164/K164))</f>
        <v>0.980244888207128</v>
      </c>
      <c r="N164" s="27" t="n">
        <f aca="false">M164-0.04</f>
        <v>0.940244888207128</v>
      </c>
      <c r="O164" s="25" t="n">
        <v>20.6475</v>
      </c>
      <c r="P164" s="60" t="n">
        <v>21.5245744091394</v>
      </c>
      <c r="Q164" s="59" t="n">
        <f aca="false">IF(R164=0,0,(R164/M164))</f>
        <v>-85165.1968853317</v>
      </c>
      <c r="R164" s="26" t="n">
        <v>-83482.7489</v>
      </c>
      <c r="S164" s="59" t="n">
        <f aca="false">Q164*N164</f>
        <v>-80076.1410245867</v>
      </c>
    </row>
    <row r="165" customFormat="false" ht="12.75" hidden="false" customHeight="false" outlineLevel="0" collapsed="false">
      <c r="A165" s="18" t="s">
        <v>21</v>
      </c>
      <c r="B165" s="19" t="n">
        <v>37203</v>
      </c>
      <c r="C165" s="18" t="s">
        <v>47</v>
      </c>
      <c r="D165" s="20" t="s">
        <v>23</v>
      </c>
      <c r="E165" s="18" t="s">
        <v>45</v>
      </c>
      <c r="F165" s="20" t="s">
        <v>25</v>
      </c>
      <c r="G165" s="20" t="n">
        <v>0</v>
      </c>
      <c r="I165" s="22" t="n">
        <v>37622</v>
      </c>
      <c r="K165" s="24" t="n">
        <v>-100000.003</v>
      </c>
      <c r="L165" s="24" t="n">
        <v>-97814.182</v>
      </c>
      <c r="M165" s="27" t="n">
        <f aca="false">IF(L165=0,0,(L165/K165))</f>
        <v>0.978141790655746</v>
      </c>
      <c r="N165" s="27" t="n">
        <f aca="false">M165-0.04</f>
        <v>0.938141790655746</v>
      </c>
      <c r="O165" s="25" t="n">
        <v>20.6475</v>
      </c>
      <c r="P165" s="60" t="n">
        <v>21.5369628102089</v>
      </c>
      <c r="Q165" s="59" t="n">
        <f aca="false">IF(R165=0,0,(R165/M165))</f>
        <v>-88946.2836892735</v>
      </c>
      <c r="R165" s="26" t="n">
        <v>-87002.0772</v>
      </c>
      <c r="S165" s="59" t="n">
        <f aca="false">Q165*N165</f>
        <v>-83444.2258524291</v>
      </c>
    </row>
    <row r="166" customFormat="false" ht="12.75" hidden="false" customHeight="false" outlineLevel="0" collapsed="false">
      <c r="A166" s="18" t="s">
        <v>21</v>
      </c>
      <c r="B166" s="19" t="n">
        <v>37203</v>
      </c>
      <c r="C166" s="18" t="s">
        <v>47</v>
      </c>
      <c r="D166" s="20" t="s">
        <v>23</v>
      </c>
      <c r="E166" s="18" t="s">
        <v>45</v>
      </c>
      <c r="F166" s="20" t="s">
        <v>25</v>
      </c>
      <c r="G166" s="20" t="n">
        <v>0</v>
      </c>
      <c r="I166" s="22" t="n">
        <v>37653</v>
      </c>
      <c r="K166" s="24" t="n">
        <v>-33333.3343</v>
      </c>
      <c r="L166" s="24" t="n">
        <v>-32580.9038</v>
      </c>
      <c r="M166" s="27" t="n">
        <f aca="false">IF(L166=0,0,(L166/K166))</f>
        <v>0.977427085654614</v>
      </c>
      <c r="N166" s="27" t="n">
        <f aca="false">M166-0.04</f>
        <v>0.937427085654614</v>
      </c>
      <c r="O166" s="25" t="n">
        <v>20.6475</v>
      </c>
      <c r="P166" s="60" t="n">
        <v>21.5421218520801</v>
      </c>
      <c r="Q166" s="59" t="n">
        <f aca="false">IF(R166=0,0,(R166/M166))</f>
        <v>-29820.7292674716</v>
      </c>
      <c r="R166" s="26" t="n">
        <v>-29147.5885</v>
      </c>
      <c r="S166" s="59" t="n">
        <f aca="false">Q166*N166</f>
        <v>-27954.7593293011</v>
      </c>
    </row>
    <row r="167" customFormat="false" ht="12.75" hidden="false" customHeight="false" outlineLevel="0" collapsed="false">
      <c r="A167" s="18"/>
      <c r="B167" s="19"/>
      <c r="C167" s="18"/>
      <c r="D167" s="20"/>
      <c r="E167" s="18"/>
      <c r="F167" s="20"/>
      <c r="G167" s="20"/>
      <c r="Q167" s="3" t="n">
        <f aca="false">SUM(Q5:Q166)</f>
        <v>-96950.2033376798</v>
      </c>
      <c r="R167" s="3" t="n">
        <f aca="false">SUM(R5:R166)</f>
        <v>-91421.8469</v>
      </c>
      <c r="S167" s="3" t="n">
        <f aca="false">SUM(S5:S166)</f>
        <v>-87543.8387664927</v>
      </c>
      <c r="T167" s="3"/>
      <c r="U167" s="3"/>
      <c r="V167" s="3"/>
    </row>
    <row r="168" customFormat="false" ht="12.75" hidden="false" customHeight="false" outlineLevel="0" collapsed="false">
      <c r="A168" s="18"/>
      <c r="B168" s="19"/>
      <c r="C168" s="18"/>
      <c r="D168" s="20"/>
      <c r="E168" s="18"/>
      <c r="F168" s="20"/>
      <c r="G168" s="20"/>
    </row>
    <row r="169" customFormat="false" ht="12.75" hidden="false" customHeight="false" outlineLevel="0" collapsed="false">
      <c r="A169" s="18"/>
      <c r="B169" s="19"/>
      <c r="C169" s="18"/>
      <c r="D169" s="20"/>
      <c r="E169" s="18"/>
      <c r="F169" s="20"/>
      <c r="G169" s="20"/>
    </row>
    <row r="170" customFormat="false" ht="12.75" hidden="false" customHeight="false" outlineLevel="0" collapsed="false">
      <c r="A170" s="18"/>
      <c r="B170" s="19"/>
      <c r="C170" s="18"/>
      <c r="D170" s="20"/>
      <c r="E170" s="18"/>
      <c r="F170" s="20"/>
      <c r="G170" s="20"/>
    </row>
    <row r="171" customFormat="false" ht="12.75" hidden="false" customHeight="false" outlineLevel="0" collapsed="false">
      <c r="A171" s="18"/>
      <c r="B171" s="19"/>
      <c r="C171" s="18"/>
      <c r="D171" s="20"/>
      <c r="E171" s="18"/>
      <c r="F171" s="20"/>
      <c r="G171" s="20"/>
    </row>
    <row r="172" customFormat="false" ht="12.75" hidden="false" customHeight="false" outlineLevel="0" collapsed="false">
      <c r="A172" s="18"/>
      <c r="B172" s="19"/>
      <c r="C172" s="18"/>
      <c r="D172" s="20"/>
      <c r="E172" s="18"/>
      <c r="F172" s="20"/>
      <c r="G172" s="20"/>
    </row>
    <row r="173" customFormat="false" ht="12.75" hidden="false" customHeight="false" outlineLevel="0" collapsed="false">
      <c r="A173" s="18"/>
      <c r="B173" s="19"/>
      <c r="C173" s="18"/>
      <c r="D173" s="20"/>
      <c r="E173" s="18"/>
      <c r="F173" s="20"/>
      <c r="G173" s="20"/>
    </row>
    <row r="174" customFormat="false" ht="12.75" hidden="false" customHeight="false" outlineLevel="0" collapsed="false">
      <c r="A174" s="18"/>
      <c r="B174" s="19"/>
      <c r="C174" s="18"/>
      <c r="D174" s="20"/>
      <c r="E174" s="18"/>
      <c r="F174" s="20"/>
      <c r="G174" s="20"/>
    </row>
    <row r="175" customFormat="false" ht="12.75" hidden="false" customHeight="false" outlineLevel="0" collapsed="false">
      <c r="A175" s="18"/>
      <c r="B175" s="19"/>
      <c r="C175" s="18"/>
      <c r="D175" s="20"/>
      <c r="E175" s="18"/>
      <c r="F175" s="20"/>
      <c r="G175" s="20"/>
    </row>
    <row r="176" customFormat="false" ht="12.75" hidden="false" customHeight="false" outlineLevel="0" collapsed="false">
      <c r="A176" s="18"/>
      <c r="B176" s="19"/>
      <c r="C176" s="18"/>
      <c r="D176" s="20"/>
      <c r="E176" s="18"/>
      <c r="F176" s="20"/>
      <c r="G176" s="20"/>
    </row>
    <row r="177" customFormat="false" ht="12.75" hidden="false" customHeight="false" outlineLevel="0" collapsed="false">
      <c r="A177" s="18"/>
      <c r="B177" s="19"/>
      <c r="C177" s="18"/>
      <c r="D177" s="20"/>
      <c r="E177" s="18"/>
      <c r="F177" s="20"/>
      <c r="G177" s="20"/>
    </row>
    <row r="178" customFormat="false" ht="12.75" hidden="false" customHeight="false" outlineLevel="0" collapsed="false">
      <c r="A178" s="18"/>
      <c r="B178" s="19"/>
      <c r="C178" s="18"/>
      <c r="D178" s="20"/>
      <c r="E178" s="18"/>
      <c r="F178" s="20"/>
      <c r="G178" s="20"/>
    </row>
    <row r="179" customFormat="false" ht="12.75" hidden="false" customHeight="false" outlineLevel="0" collapsed="false">
      <c r="A179" s="18"/>
      <c r="B179" s="19"/>
      <c r="C179" s="18"/>
      <c r="D179" s="20"/>
      <c r="E179" s="18"/>
      <c r="F179" s="20"/>
      <c r="G179" s="20"/>
    </row>
    <row r="180" customFormat="false" ht="12.75" hidden="false" customHeight="false" outlineLevel="0" collapsed="false">
      <c r="A180" s="18"/>
      <c r="B180" s="19"/>
      <c r="C180" s="18"/>
      <c r="D180" s="20"/>
      <c r="E180" s="18"/>
      <c r="F180" s="20"/>
      <c r="G180" s="20"/>
    </row>
    <row r="181" customFormat="false" ht="12.75" hidden="false" customHeight="false" outlineLevel="0" collapsed="false">
      <c r="A181" s="18"/>
      <c r="B181" s="19"/>
      <c r="C181" s="18"/>
      <c r="D181" s="20"/>
      <c r="E181" s="18"/>
      <c r="F181" s="20"/>
      <c r="G181" s="20"/>
    </row>
    <row r="182" customFormat="false" ht="12.75" hidden="false" customHeight="false" outlineLevel="0" collapsed="false">
      <c r="A182" s="18"/>
      <c r="B182" s="19"/>
      <c r="C182" s="18"/>
      <c r="D182" s="20"/>
      <c r="E182" s="18"/>
      <c r="F182" s="20"/>
      <c r="G182" s="20"/>
    </row>
    <row r="183" customFormat="false" ht="12.75" hidden="false" customHeight="false" outlineLevel="0" collapsed="false">
      <c r="A183" s="18"/>
      <c r="B183" s="19"/>
      <c r="C183" s="18"/>
      <c r="D183" s="20"/>
      <c r="E183" s="18"/>
      <c r="F183" s="20"/>
      <c r="G183" s="20"/>
    </row>
    <row r="184" customFormat="false" ht="12.75" hidden="false" customHeight="false" outlineLevel="0" collapsed="false">
      <c r="A184" s="18"/>
      <c r="B184" s="19"/>
      <c r="C184" s="18"/>
      <c r="D184" s="20"/>
      <c r="E184" s="18"/>
      <c r="F184" s="20"/>
      <c r="G184" s="20"/>
    </row>
    <row r="185" customFormat="false" ht="12.75" hidden="false" customHeight="false" outlineLevel="0" collapsed="false">
      <c r="A185" s="18"/>
      <c r="B185" s="19"/>
      <c r="C185" s="18"/>
      <c r="D185" s="20"/>
      <c r="E185" s="18"/>
      <c r="F185" s="20"/>
      <c r="G185" s="20"/>
    </row>
    <row r="186" customFormat="false" ht="12.75" hidden="false" customHeight="false" outlineLevel="0" collapsed="false">
      <c r="A186" s="18"/>
      <c r="B186" s="19"/>
      <c r="C186" s="18"/>
      <c r="D186" s="20"/>
      <c r="E186" s="18"/>
      <c r="F186" s="20"/>
      <c r="G186" s="20"/>
    </row>
    <row r="187" customFormat="false" ht="12.75" hidden="false" customHeight="false" outlineLevel="0" collapsed="false">
      <c r="A187" s="18"/>
      <c r="B187" s="19"/>
      <c r="C187" s="18"/>
      <c r="D187" s="20"/>
      <c r="E187" s="18"/>
      <c r="F187" s="20"/>
      <c r="G187" s="20"/>
    </row>
    <row r="188" customFormat="false" ht="12.75" hidden="false" customHeight="false" outlineLevel="0" collapsed="false">
      <c r="A188" s="18"/>
      <c r="B188" s="19"/>
      <c r="C188" s="18"/>
      <c r="D188" s="20"/>
      <c r="E188" s="18"/>
      <c r="F188" s="20"/>
      <c r="G188" s="20"/>
    </row>
    <row r="189" customFormat="false" ht="12.75" hidden="false" customHeight="false" outlineLevel="0" collapsed="false">
      <c r="A189" s="18"/>
      <c r="B189" s="19"/>
      <c r="C189" s="18"/>
      <c r="D189" s="20"/>
      <c r="E189" s="18"/>
      <c r="F189" s="20"/>
      <c r="G189" s="20"/>
    </row>
    <row r="190" customFormat="false" ht="12.75" hidden="false" customHeight="false" outlineLevel="0" collapsed="false">
      <c r="A190" s="18"/>
      <c r="B190" s="19"/>
      <c r="C190" s="18"/>
      <c r="D190" s="20"/>
      <c r="E190" s="18"/>
      <c r="F190" s="20"/>
      <c r="G190" s="20"/>
    </row>
    <row r="191" customFormat="false" ht="12.75" hidden="false" customHeight="false" outlineLevel="0" collapsed="false">
      <c r="A191" s="18"/>
      <c r="B191" s="19"/>
      <c r="C191" s="18"/>
      <c r="D191" s="20"/>
      <c r="E191" s="18"/>
      <c r="F191" s="20"/>
      <c r="G191" s="20"/>
    </row>
    <row r="192" customFormat="false" ht="12.75" hidden="false" customHeight="false" outlineLevel="0" collapsed="false">
      <c r="A192" s="18"/>
      <c r="B192" s="19"/>
      <c r="C192" s="18"/>
      <c r="D192" s="20"/>
      <c r="E192" s="18"/>
      <c r="F192" s="20"/>
      <c r="G192" s="20"/>
    </row>
    <row r="193" customFormat="false" ht="12.75" hidden="false" customHeight="false" outlineLevel="0" collapsed="false">
      <c r="A193" s="18"/>
      <c r="B193" s="19"/>
      <c r="C193" s="18"/>
      <c r="D193" s="20"/>
      <c r="E193" s="18"/>
      <c r="F193" s="20"/>
      <c r="G193" s="20"/>
    </row>
    <row r="194" customFormat="false" ht="12.75" hidden="false" customHeight="false" outlineLevel="0" collapsed="false">
      <c r="A194" s="18"/>
      <c r="B194" s="19"/>
      <c r="C194" s="18"/>
      <c r="D194" s="20"/>
      <c r="E194" s="18"/>
      <c r="F194" s="20"/>
      <c r="G194" s="20"/>
    </row>
    <row r="195" customFormat="false" ht="12.75" hidden="false" customHeight="false" outlineLevel="0" collapsed="false">
      <c r="A195" s="18"/>
      <c r="B195" s="19"/>
      <c r="C195" s="18"/>
      <c r="D195" s="20"/>
      <c r="E195" s="18"/>
      <c r="F195" s="20"/>
      <c r="G195" s="20"/>
    </row>
    <row r="196" customFormat="false" ht="12.75" hidden="false" customHeight="false" outlineLevel="0" collapsed="false">
      <c r="A196" s="18"/>
      <c r="B196" s="19"/>
      <c r="C196" s="18"/>
      <c r="D196" s="20"/>
      <c r="E196" s="18"/>
      <c r="F196" s="20"/>
      <c r="G196" s="20"/>
    </row>
    <row r="197" customFormat="false" ht="12.75" hidden="false" customHeight="false" outlineLevel="0" collapsed="false">
      <c r="A197" s="18"/>
      <c r="B197" s="19"/>
      <c r="C197" s="18"/>
      <c r="D197" s="20"/>
      <c r="E197" s="18"/>
      <c r="F197" s="20"/>
      <c r="G197" s="20"/>
    </row>
    <row r="198" customFormat="false" ht="12.75" hidden="false" customHeight="false" outlineLevel="0" collapsed="false">
      <c r="A198" s="18"/>
      <c r="B198" s="19"/>
      <c r="C198" s="18"/>
      <c r="D198" s="20"/>
      <c r="E198" s="18"/>
      <c r="F198" s="20"/>
      <c r="G198" s="20"/>
    </row>
    <row r="199" customFormat="false" ht="12.75" hidden="false" customHeight="false" outlineLevel="0" collapsed="false">
      <c r="A199" s="18"/>
      <c r="B199" s="19"/>
      <c r="C199" s="18"/>
      <c r="D199" s="20"/>
      <c r="E199" s="18"/>
      <c r="F199" s="20"/>
      <c r="G199" s="20"/>
    </row>
    <row r="200" customFormat="false" ht="12.75" hidden="false" customHeight="false" outlineLevel="0" collapsed="false">
      <c r="A200" s="18"/>
      <c r="B200" s="19"/>
      <c r="C200" s="18"/>
      <c r="D200" s="20"/>
      <c r="E200" s="18"/>
      <c r="F200" s="20"/>
      <c r="G200" s="20"/>
    </row>
    <row r="201" customFormat="false" ht="12.75" hidden="false" customHeight="false" outlineLevel="0" collapsed="false">
      <c r="A201" s="18"/>
      <c r="B201" s="19"/>
      <c r="C201" s="18"/>
      <c r="D201" s="20"/>
      <c r="E201" s="18"/>
      <c r="F201" s="20"/>
      <c r="G201" s="20"/>
    </row>
    <row r="202" customFormat="false" ht="12.75" hidden="false" customHeight="false" outlineLevel="0" collapsed="false">
      <c r="A202" s="18"/>
      <c r="B202" s="19"/>
      <c r="C202" s="18"/>
      <c r="D202" s="20"/>
      <c r="E202" s="18"/>
      <c r="F202" s="20"/>
      <c r="G202" s="20"/>
    </row>
    <row r="203" customFormat="false" ht="12.75" hidden="false" customHeight="false" outlineLevel="0" collapsed="false">
      <c r="A203" s="18"/>
      <c r="B203" s="19"/>
      <c r="C203" s="18"/>
      <c r="D203" s="20"/>
      <c r="E203" s="18"/>
      <c r="F203" s="20"/>
      <c r="G203" s="20"/>
    </row>
    <row r="204" customFormat="false" ht="12.75" hidden="false" customHeight="false" outlineLevel="0" collapsed="false">
      <c r="A204" s="18"/>
      <c r="B204" s="19"/>
      <c r="C204" s="18"/>
      <c r="D204" s="20"/>
      <c r="E204" s="18"/>
      <c r="F204" s="20"/>
      <c r="G204" s="20"/>
    </row>
    <row r="205" customFormat="false" ht="12.75" hidden="false" customHeight="false" outlineLevel="0" collapsed="false">
      <c r="A205" s="18"/>
      <c r="B205" s="19"/>
      <c r="C205" s="18"/>
      <c r="D205" s="20"/>
      <c r="E205" s="18"/>
      <c r="F205" s="20"/>
      <c r="G205" s="20"/>
    </row>
    <row r="206" customFormat="false" ht="12.75" hidden="false" customHeight="false" outlineLevel="0" collapsed="false">
      <c r="A206" s="18"/>
      <c r="B206" s="19"/>
      <c r="C206" s="18"/>
      <c r="D206" s="20"/>
      <c r="E206" s="18"/>
      <c r="F206" s="20"/>
      <c r="G206" s="20"/>
    </row>
    <row r="207" customFormat="false" ht="12.75" hidden="false" customHeight="false" outlineLevel="0" collapsed="false">
      <c r="A207" s="18"/>
      <c r="B207" s="19"/>
      <c r="C207" s="18"/>
      <c r="D207" s="20"/>
      <c r="E207" s="18"/>
      <c r="F207" s="20"/>
      <c r="G207" s="20"/>
    </row>
    <row r="208" customFormat="false" ht="12.75" hidden="false" customHeight="false" outlineLevel="0" collapsed="false">
      <c r="A208" s="18"/>
      <c r="B208" s="19"/>
      <c r="C208" s="18"/>
      <c r="D208" s="20"/>
      <c r="E208" s="18"/>
      <c r="F208" s="20"/>
      <c r="G208" s="20"/>
    </row>
    <row r="209" customFormat="false" ht="12.75" hidden="false" customHeight="false" outlineLevel="0" collapsed="false">
      <c r="A209" s="18"/>
      <c r="B209" s="19"/>
      <c r="C209" s="18"/>
      <c r="D209" s="20"/>
      <c r="E209" s="18"/>
      <c r="F209" s="20"/>
      <c r="G209" s="20"/>
    </row>
    <row r="210" customFormat="false" ht="12.75" hidden="false" customHeight="false" outlineLevel="0" collapsed="false">
      <c r="A210" s="18"/>
      <c r="B210" s="19"/>
      <c r="C210" s="18"/>
      <c r="D210" s="20"/>
      <c r="E210" s="18"/>
      <c r="F210" s="20"/>
      <c r="G210" s="20"/>
    </row>
    <row r="211" customFormat="false" ht="12.75" hidden="false" customHeight="false" outlineLevel="0" collapsed="false">
      <c r="A211" s="18"/>
      <c r="B211" s="19"/>
      <c r="C211" s="18"/>
      <c r="D211" s="20"/>
      <c r="E211" s="18"/>
      <c r="F211" s="20"/>
      <c r="G211" s="20"/>
    </row>
    <row r="212" customFormat="false" ht="12.75" hidden="false" customHeight="false" outlineLevel="0" collapsed="false">
      <c r="A212" s="18"/>
      <c r="B212" s="19"/>
      <c r="C212" s="18"/>
      <c r="D212" s="20"/>
      <c r="E212" s="18"/>
      <c r="F212" s="20"/>
      <c r="G212" s="20"/>
    </row>
    <row r="213" customFormat="false" ht="12.75" hidden="false" customHeight="false" outlineLevel="0" collapsed="false">
      <c r="A213" s="18"/>
      <c r="B213" s="19"/>
      <c r="C213" s="18"/>
      <c r="D213" s="20"/>
      <c r="E213" s="18"/>
      <c r="F213" s="20"/>
      <c r="G213" s="20"/>
    </row>
    <row r="214" customFormat="false" ht="12.75" hidden="false" customHeight="false" outlineLevel="0" collapsed="false">
      <c r="A214" s="18"/>
      <c r="B214" s="19"/>
      <c r="C214" s="18"/>
      <c r="D214" s="20"/>
      <c r="E214" s="18"/>
      <c r="F214" s="20"/>
      <c r="G214" s="20"/>
    </row>
    <row r="215" customFormat="false" ht="12.75" hidden="false" customHeight="false" outlineLevel="0" collapsed="false">
      <c r="A215" s="18"/>
      <c r="B215" s="19"/>
      <c r="C215" s="18"/>
      <c r="D215" s="20"/>
      <c r="E215" s="18"/>
      <c r="F215" s="20"/>
      <c r="G215" s="20"/>
    </row>
    <row r="216" customFormat="false" ht="12.75" hidden="false" customHeight="false" outlineLevel="0" collapsed="false">
      <c r="A216" s="18"/>
      <c r="B216" s="19"/>
      <c r="C216" s="18"/>
      <c r="D216" s="20"/>
      <c r="E216" s="18"/>
      <c r="F216" s="20"/>
      <c r="G216" s="20"/>
    </row>
    <row r="217" customFormat="false" ht="12.75" hidden="false" customHeight="false" outlineLevel="0" collapsed="false">
      <c r="A217" s="18"/>
      <c r="B217" s="19"/>
      <c r="C217" s="18"/>
      <c r="D217" s="20"/>
      <c r="E217" s="18"/>
      <c r="F217" s="20"/>
      <c r="G217" s="20"/>
    </row>
    <row r="218" customFormat="false" ht="12.75" hidden="false" customHeight="false" outlineLevel="0" collapsed="false">
      <c r="A218" s="18"/>
      <c r="B218" s="19"/>
      <c r="C218" s="18"/>
      <c r="D218" s="20"/>
      <c r="E218" s="18"/>
      <c r="F218" s="20"/>
      <c r="G218" s="20"/>
    </row>
    <row r="219" customFormat="false" ht="12.75" hidden="false" customHeight="false" outlineLevel="0" collapsed="false">
      <c r="A219" s="18"/>
      <c r="B219" s="19"/>
      <c r="C219" s="18"/>
      <c r="D219" s="20"/>
      <c r="E219" s="18"/>
      <c r="F219" s="20"/>
      <c r="G219" s="20"/>
    </row>
    <row r="220" customFormat="false" ht="12.75" hidden="false" customHeight="false" outlineLevel="0" collapsed="false">
      <c r="A220" s="18"/>
      <c r="B220" s="19"/>
      <c r="C220" s="18"/>
      <c r="D220" s="20"/>
      <c r="E220" s="18"/>
      <c r="F220" s="20"/>
      <c r="G220" s="20"/>
    </row>
    <row r="221" customFormat="false" ht="12.75" hidden="false" customHeight="false" outlineLevel="0" collapsed="false">
      <c r="A221" s="18"/>
      <c r="B221" s="19"/>
      <c r="C221" s="18"/>
      <c r="D221" s="20"/>
      <c r="E221" s="18"/>
      <c r="F221" s="20"/>
      <c r="G221" s="20"/>
    </row>
    <row r="222" customFormat="false" ht="12.75" hidden="false" customHeight="false" outlineLevel="0" collapsed="false">
      <c r="A222" s="18"/>
      <c r="B222" s="19"/>
      <c r="C222" s="18"/>
      <c r="D222" s="20"/>
      <c r="E222" s="18"/>
      <c r="F222" s="20"/>
      <c r="G222" s="20"/>
    </row>
    <row r="223" customFormat="false" ht="12.75" hidden="false" customHeight="false" outlineLevel="0" collapsed="false">
      <c r="A223" s="18"/>
      <c r="B223" s="19"/>
      <c r="C223" s="18"/>
      <c r="D223" s="20"/>
      <c r="E223" s="18"/>
      <c r="F223" s="20"/>
      <c r="G223" s="20"/>
    </row>
    <row r="224" customFormat="false" ht="12.75" hidden="false" customHeight="false" outlineLevel="0" collapsed="false">
      <c r="A224" s="18"/>
      <c r="B224" s="19"/>
      <c r="C224" s="18"/>
      <c r="D224" s="20"/>
      <c r="E224" s="18"/>
      <c r="F224" s="20"/>
      <c r="G224" s="20"/>
    </row>
    <row r="225" customFormat="false" ht="12.75" hidden="false" customHeight="false" outlineLevel="0" collapsed="false">
      <c r="A225" s="18"/>
      <c r="B225" s="19"/>
      <c r="C225" s="18"/>
      <c r="D225" s="20"/>
      <c r="E225" s="18"/>
      <c r="F225" s="20"/>
      <c r="G225" s="20"/>
    </row>
    <row r="226" customFormat="false" ht="12.75" hidden="false" customHeight="false" outlineLevel="0" collapsed="false">
      <c r="A226" s="18"/>
      <c r="B226" s="19"/>
      <c r="C226" s="18"/>
      <c r="D226" s="20"/>
      <c r="E226" s="18"/>
      <c r="F226" s="20"/>
      <c r="G226" s="20"/>
    </row>
    <row r="227" customFormat="false" ht="12.75" hidden="false" customHeight="false" outlineLevel="0" collapsed="false">
      <c r="A227" s="18"/>
      <c r="B227" s="19"/>
      <c r="C227" s="18"/>
      <c r="D227" s="20"/>
      <c r="E227" s="18"/>
      <c r="F227" s="20"/>
      <c r="G227" s="20"/>
    </row>
    <row r="228" customFormat="false" ht="12.75" hidden="false" customHeight="false" outlineLevel="0" collapsed="false">
      <c r="A228" s="18"/>
      <c r="B228" s="19"/>
      <c r="C228" s="18"/>
      <c r="D228" s="20"/>
      <c r="E228" s="18"/>
      <c r="F228" s="20"/>
      <c r="G228" s="20"/>
    </row>
    <row r="229" customFormat="false" ht="12.75" hidden="false" customHeight="false" outlineLevel="0" collapsed="false">
      <c r="A229" s="18"/>
      <c r="B229" s="19"/>
      <c r="C229" s="18"/>
      <c r="D229" s="20"/>
      <c r="E229" s="18"/>
      <c r="F229" s="20"/>
      <c r="G229" s="20"/>
    </row>
    <row r="230" customFormat="false" ht="12.75" hidden="false" customHeight="false" outlineLevel="0" collapsed="false">
      <c r="A230" s="18"/>
      <c r="B230" s="19"/>
      <c r="C230" s="18"/>
      <c r="D230" s="20"/>
      <c r="E230" s="18"/>
      <c r="F230" s="20"/>
      <c r="G230" s="20"/>
    </row>
    <row r="231" customFormat="false" ht="12.75" hidden="false" customHeight="false" outlineLevel="0" collapsed="false">
      <c r="A231" s="18"/>
      <c r="B231" s="19"/>
      <c r="C231" s="18"/>
      <c r="D231" s="20"/>
      <c r="E231" s="18"/>
      <c r="F231" s="20"/>
      <c r="G231" s="20"/>
    </row>
    <row r="232" customFormat="false" ht="12.75" hidden="false" customHeight="false" outlineLevel="0" collapsed="false">
      <c r="A232" s="18"/>
      <c r="B232" s="19"/>
      <c r="C232" s="18"/>
      <c r="D232" s="20"/>
      <c r="E232" s="18"/>
      <c r="F232" s="20"/>
      <c r="G232" s="20"/>
    </row>
    <row r="233" customFormat="false" ht="12.75" hidden="false" customHeight="false" outlineLevel="0" collapsed="false">
      <c r="A233" s="18"/>
      <c r="B233" s="19"/>
      <c r="C233" s="18"/>
      <c r="D233" s="20"/>
      <c r="E233" s="18"/>
      <c r="F233" s="20"/>
      <c r="G233" s="20"/>
    </row>
    <row r="234" customFormat="false" ht="12.75" hidden="false" customHeight="false" outlineLevel="0" collapsed="false">
      <c r="A234" s="18"/>
      <c r="B234" s="19"/>
      <c r="C234" s="18"/>
      <c r="D234" s="20"/>
      <c r="E234" s="18"/>
      <c r="F234" s="20"/>
      <c r="G234" s="20"/>
    </row>
    <row r="235" customFormat="false" ht="12.75" hidden="false" customHeight="false" outlineLevel="0" collapsed="false">
      <c r="A235" s="18"/>
      <c r="B235" s="19"/>
      <c r="C235" s="18"/>
      <c r="D235" s="20"/>
      <c r="E235" s="18"/>
      <c r="F235" s="20"/>
      <c r="G235" s="20"/>
    </row>
    <row r="236" customFormat="false" ht="12.75" hidden="false" customHeight="false" outlineLevel="0" collapsed="false">
      <c r="A236" s="18"/>
      <c r="B236" s="19"/>
      <c r="C236" s="18"/>
      <c r="D236" s="20"/>
      <c r="E236" s="18"/>
      <c r="F236" s="20"/>
      <c r="G236" s="20"/>
    </row>
    <row r="237" customFormat="false" ht="12.75" hidden="false" customHeight="false" outlineLevel="0" collapsed="false">
      <c r="A237" s="18"/>
      <c r="B237" s="19"/>
      <c r="C237" s="18"/>
      <c r="D237" s="20"/>
      <c r="E237" s="18"/>
      <c r="F237" s="20"/>
      <c r="G237" s="20"/>
    </row>
    <row r="238" customFormat="false" ht="12.75" hidden="false" customHeight="false" outlineLevel="0" collapsed="false">
      <c r="A238" s="18"/>
      <c r="B238" s="19"/>
      <c r="C238" s="18"/>
      <c r="D238" s="20"/>
      <c r="E238" s="18"/>
      <c r="F238" s="20"/>
      <c r="G238" s="20"/>
    </row>
    <row r="239" customFormat="false" ht="12.75" hidden="false" customHeight="false" outlineLevel="0" collapsed="false">
      <c r="A239" s="18"/>
      <c r="B239" s="19"/>
      <c r="C239" s="18"/>
      <c r="D239" s="20"/>
      <c r="E239" s="18"/>
      <c r="F239" s="20"/>
      <c r="G239" s="20"/>
    </row>
    <row r="240" customFormat="false" ht="12.75" hidden="false" customHeight="false" outlineLevel="0" collapsed="false">
      <c r="A240" s="18"/>
      <c r="B240" s="19"/>
      <c r="C240" s="18"/>
      <c r="D240" s="20"/>
      <c r="E240" s="18"/>
      <c r="F240" s="20"/>
      <c r="G240" s="20"/>
    </row>
    <row r="241" customFormat="false" ht="12.75" hidden="false" customHeight="false" outlineLevel="0" collapsed="false">
      <c r="A241" s="18"/>
      <c r="B241" s="19"/>
      <c r="C241" s="18"/>
      <c r="D241" s="20"/>
      <c r="E241" s="18"/>
      <c r="F241" s="20"/>
      <c r="G241" s="20"/>
    </row>
    <row r="242" customFormat="false" ht="12.75" hidden="false" customHeight="false" outlineLevel="0" collapsed="false">
      <c r="A242" s="18"/>
      <c r="B242" s="19"/>
      <c r="C242" s="18"/>
      <c r="D242" s="20"/>
      <c r="E242" s="18"/>
      <c r="F242" s="20"/>
      <c r="G242" s="20"/>
    </row>
    <row r="243" customFormat="false" ht="12.75" hidden="false" customHeight="false" outlineLevel="0" collapsed="false">
      <c r="A243" s="18"/>
      <c r="B243" s="19"/>
      <c r="C243" s="18"/>
      <c r="D243" s="20"/>
      <c r="E243" s="18"/>
      <c r="F243" s="20"/>
      <c r="G243" s="20"/>
    </row>
    <row r="244" customFormat="false" ht="12.75" hidden="false" customHeight="false" outlineLevel="0" collapsed="false">
      <c r="A244" s="18"/>
      <c r="B244" s="19"/>
      <c r="C244" s="18"/>
      <c r="D244" s="20"/>
      <c r="E244" s="18"/>
      <c r="F244" s="20"/>
      <c r="G244" s="20"/>
    </row>
    <row r="245" customFormat="false" ht="12.75" hidden="false" customHeight="false" outlineLevel="0" collapsed="false">
      <c r="A245" s="18"/>
      <c r="B245" s="19"/>
      <c r="C245" s="18"/>
      <c r="D245" s="20"/>
      <c r="E245" s="18"/>
      <c r="F245" s="20"/>
      <c r="G245" s="20"/>
    </row>
    <row r="246" customFormat="false" ht="12.75" hidden="false" customHeight="false" outlineLevel="0" collapsed="false">
      <c r="A246" s="18"/>
      <c r="B246" s="19"/>
      <c r="C246" s="18"/>
      <c r="D246" s="20"/>
      <c r="E246" s="18"/>
      <c r="F246" s="20"/>
      <c r="G246" s="20"/>
    </row>
    <row r="247" customFormat="false" ht="12.75" hidden="false" customHeight="false" outlineLevel="0" collapsed="false">
      <c r="A247" s="18"/>
      <c r="B247" s="19"/>
      <c r="C247" s="18"/>
      <c r="D247" s="20"/>
      <c r="E247" s="18"/>
      <c r="F247" s="20"/>
      <c r="G247" s="20"/>
    </row>
    <row r="248" customFormat="false" ht="12.75" hidden="false" customHeight="false" outlineLevel="0" collapsed="false">
      <c r="A248" s="18"/>
      <c r="B248" s="19"/>
      <c r="C248" s="18"/>
      <c r="D248" s="20"/>
      <c r="E248" s="18"/>
      <c r="F248" s="20"/>
      <c r="G248" s="20"/>
    </row>
    <row r="249" customFormat="false" ht="12.75" hidden="false" customHeight="false" outlineLevel="0" collapsed="false">
      <c r="A249" s="18"/>
      <c r="B249" s="19"/>
      <c r="C249" s="18"/>
      <c r="D249" s="20"/>
      <c r="E249" s="18"/>
      <c r="F249" s="20"/>
      <c r="G249" s="20"/>
    </row>
    <row r="250" customFormat="false" ht="12.75" hidden="false" customHeight="false" outlineLevel="0" collapsed="false">
      <c r="A250" s="18"/>
      <c r="B250" s="19"/>
      <c r="C250" s="18"/>
      <c r="D250" s="20"/>
      <c r="E250" s="18"/>
      <c r="F250" s="20"/>
      <c r="G250" s="20"/>
    </row>
    <row r="251" customFormat="false" ht="12.75" hidden="false" customHeight="false" outlineLevel="0" collapsed="false">
      <c r="A251" s="18"/>
      <c r="B251" s="19"/>
      <c r="C251" s="18"/>
      <c r="D251" s="20"/>
      <c r="E251" s="18"/>
      <c r="F251" s="20"/>
      <c r="G251" s="20"/>
    </row>
    <row r="252" customFormat="false" ht="12.75" hidden="false" customHeight="false" outlineLevel="0" collapsed="false">
      <c r="A252" s="18"/>
      <c r="B252" s="19"/>
      <c r="C252" s="18"/>
      <c r="D252" s="20"/>
      <c r="E252" s="18"/>
      <c r="F252" s="20"/>
      <c r="G252" s="20"/>
    </row>
    <row r="253" customFormat="false" ht="12.75" hidden="false" customHeight="false" outlineLevel="0" collapsed="false">
      <c r="A253" s="18"/>
      <c r="B253" s="19"/>
      <c r="C253" s="18"/>
      <c r="D253" s="20"/>
      <c r="E253" s="18"/>
      <c r="F253" s="20"/>
      <c r="G253" s="20"/>
    </row>
    <row r="254" customFormat="false" ht="12.75" hidden="false" customHeight="false" outlineLevel="0" collapsed="false">
      <c r="A254" s="18"/>
      <c r="B254" s="19"/>
      <c r="C254" s="18"/>
      <c r="D254" s="20"/>
      <c r="E254" s="18"/>
      <c r="F254" s="20"/>
      <c r="G254" s="20"/>
    </row>
    <row r="255" customFormat="false" ht="12.75" hidden="false" customHeight="false" outlineLevel="0" collapsed="false">
      <c r="A255" s="18"/>
      <c r="B255" s="19"/>
      <c r="C255" s="18"/>
      <c r="D255" s="20"/>
      <c r="E255" s="18"/>
      <c r="F255" s="20"/>
      <c r="G255" s="20"/>
    </row>
    <row r="256" customFormat="false" ht="12.75" hidden="false" customHeight="false" outlineLevel="0" collapsed="false">
      <c r="A256" s="18"/>
      <c r="B256" s="19"/>
      <c r="C256" s="18"/>
      <c r="D256" s="20"/>
      <c r="E256" s="18"/>
      <c r="F256" s="20"/>
      <c r="G256" s="20"/>
    </row>
    <row r="257" customFormat="false" ht="12.75" hidden="false" customHeight="false" outlineLevel="0" collapsed="false">
      <c r="A257" s="18"/>
      <c r="B257" s="19"/>
      <c r="C257" s="18"/>
      <c r="D257" s="20"/>
      <c r="E257" s="18"/>
      <c r="F257" s="20"/>
      <c r="G257" s="20"/>
    </row>
    <row r="258" customFormat="false" ht="12.75" hidden="false" customHeight="false" outlineLevel="0" collapsed="false">
      <c r="A258" s="18"/>
      <c r="B258" s="19"/>
      <c r="C258" s="18"/>
      <c r="D258" s="20"/>
      <c r="E258" s="18"/>
      <c r="F258" s="20"/>
      <c r="G258" s="20"/>
    </row>
    <row r="259" customFormat="false" ht="12.75" hidden="false" customHeight="false" outlineLevel="0" collapsed="false">
      <c r="A259" s="18"/>
      <c r="B259" s="19"/>
      <c r="C259" s="18"/>
      <c r="D259" s="20"/>
      <c r="E259" s="18"/>
      <c r="F259" s="20"/>
      <c r="G259" s="20"/>
    </row>
    <row r="260" customFormat="false" ht="12.75" hidden="false" customHeight="false" outlineLevel="0" collapsed="false">
      <c r="A260" s="18"/>
      <c r="B260" s="19"/>
      <c r="C260" s="18"/>
      <c r="D260" s="20"/>
      <c r="E260" s="18"/>
      <c r="F260" s="20"/>
      <c r="G260" s="20"/>
    </row>
    <row r="261" customFormat="false" ht="12.75" hidden="false" customHeight="false" outlineLevel="0" collapsed="false">
      <c r="A261" s="18"/>
      <c r="B261" s="19"/>
      <c r="C261" s="18"/>
      <c r="D261" s="20"/>
      <c r="E261" s="18"/>
      <c r="F261" s="20"/>
      <c r="G261" s="20"/>
    </row>
    <row r="262" customFormat="false" ht="12.75" hidden="false" customHeight="false" outlineLevel="0" collapsed="false">
      <c r="A262" s="18"/>
      <c r="B262" s="19"/>
      <c r="C262" s="18"/>
      <c r="D262" s="20"/>
      <c r="E262" s="18"/>
      <c r="F262" s="20"/>
      <c r="G262" s="20"/>
    </row>
    <row r="263" customFormat="false" ht="12.75" hidden="false" customHeight="false" outlineLevel="0" collapsed="false">
      <c r="A263" s="18"/>
      <c r="B263" s="19"/>
      <c r="C263" s="18"/>
      <c r="D263" s="20"/>
      <c r="E263" s="18"/>
      <c r="F263" s="20"/>
      <c r="G263" s="20"/>
    </row>
    <row r="264" customFormat="false" ht="12.75" hidden="false" customHeight="false" outlineLevel="0" collapsed="false">
      <c r="A264" s="18"/>
      <c r="B264" s="19"/>
      <c r="C264" s="18"/>
      <c r="D264" s="20"/>
      <c r="E264" s="18"/>
      <c r="F264" s="20"/>
      <c r="G264" s="20"/>
    </row>
    <row r="265" customFormat="false" ht="12.75" hidden="false" customHeight="false" outlineLevel="0" collapsed="false">
      <c r="A265" s="18"/>
      <c r="B265" s="19"/>
      <c r="C265" s="18"/>
      <c r="D265" s="20"/>
      <c r="E265" s="18"/>
      <c r="F265" s="20"/>
      <c r="G265" s="20"/>
    </row>
    <row r="266" customFormat="false" ht="12.75" hidden="false" customHeight="false" outlineLevel="0" collapsed="false">
      <c r="A266" s="18"/>
      <c r="B266" s="19"/>
      <c r="C266" s="18"/>
      <c r="D266" s="20"/>
      <c r="E266" s="18"/>
      <c r="F266" s="20"/>
      <c r="G266" s="20"/>
    </row>
    <row r="267" customFormat="false" ht="12.75" hidden="false" customHeight="false" outlineLevel="0" collapsed="false">
      <c r="A267" s="18"/>
      <c r="B267" s="19"/>
      <c r="C267" s="18"/>
      <c r="D267" s="20"/>
      <c r="E267" s="18"/>
      <c r="F267" s="20"/>
      <c r="G267" s="20"/>
    </row>
    <row r="268" customFormat="false" ht="12.75" hidden="false" customHeight="false" outlineLevel="0" collapsed="false">
      <c r="A268" s="18"/>
      <c r="B268" s="19"/>
      <c r="C268" s="18"/>
      <c r="D268" s="20"/>
      <c r="E268" s="18"/>
      <c r="F268" s="20"/>
      <c r="G268" s="20"/>
    </row>
    <row r="269" customFormat="false" ht="12.75" hidden="false" customHeight="false" outlineLevel="0" collapsed="false">
      <c r="A269" s="18"/>
      <c r="B269" s="19"/>
      <c r="C269" s="18"/>
      <c r="D269" s="20"/>
      <c r="E269" s="18"/>
      <c r="F269" s="20"/>
      <c r="G269" s="20"/>
    </row>
    <row r="270" customFormat="false" ht="12.75" hidden="false" customHeight="false" outlineLevel="0" collapsed="false">
      <c r="A270" s="18"/>
      <c r="B270" s="19"/>
      <c r="C270" s="18"/>
      <c r="D270" s="20"/>
      <c r="E270" s="18"/>
      <c r="F270" s="20"/>
      <c r="G270" s="20"/>
    </row>
    <row r="271" customFormat="false" ht="12.75" hidden="false" customHeight="false" outlineLevel="0" collapsed="false">
      <c r="A271" s="18"/>
      <c r="B271" s="19"/>
      <c r="C271" s="18"/>
      <c r="D271" s="20"/>
      <c r="E271" s="18"/>
      <c r="F271" s="20"/>
      <c r="G271" s="20"/>
    </row>
    <row r="272" customFormat="false" ht="12.75" hidden="false" customHeight="false" outlineLevel="0" collapsed="false">
      <c r="A272" s="18"/>
      <c r="B272" s="19"/>
      <c r="C272" s="18"/>
      <c r="D272" s="20"/>
      <c r="E272" s="18"/>
      <c r="F272" s="20"/>
      <c r="G272" s="20"/>
    </row>
    <row r="273" customFormat="false" ht="12.75" hidden="false" customHeight="false" outlineLevel="0" collapsed="false">
      <c r="A273" s="18"/>
      <c r="B273" s="19"/>
      <c r="C273" s="18"/>
      <c r="D273" s="20"/>
      <c r="E273" s="18"/>
      <c r="F273" s="20"/>
      <c r="G273" s="20"/>
    </row>
    <row r="274" customFormat="false" ht="12.75" hidden="false" customHeight="false" outlineLevel="0" collapsed="false">
      <c r="A274" s="18"/>
      <c r="B274" s="19"/>
      <c r="C274" s="18"/>
      <c r="D274" s="20"/>
      <c r="E274" s="18"/>
      <c r="F274" s="20"/>
      <c r="G274" s="20"/>
    </row>
    <row r="275" customFormat="false" ht="12.75" hidden="false" customHeight="false" outlineLevel="0" collapsed="false">
      <c r="A275" s="18"/>
      <c r="B275" s="19"/>
      <c r="C275" s="18"/>
      <c r="D275" s="20"/>
      <c r="E275" s="18"/>
      <c r="F275" s="20"/>
      <c r="G275" s="20"/>
    </row>
    <row r="276" customFormat="false" ht="12.75" hidden="false" customHeight="false" outlineLevel="0" collapsed="false">
      <c r="A276" s="18"/>
      <c r="B276" s="19"/>
      <c r="C276" s="18"/>
      <c r="D276" s="20"/>
      <c r="E276" s="18"/>
      <c r="F276" s="20"/>
      <c r="G276" s="20"/>
    </row>
    <row r="277" customFormat="false" ht="12.75" hidden="false" customHeight="false" outlineLevel="0" collapsed="false">
      <c r="A277" s="18"/>
      <c r="B277" s="19"/>
      <c r="C277" s="18"/>
      <c r="D277" s="20"/>
      <c r="E277" s="18"/>
      <c r="F277" s="20"/>
      <c r="G277" s="20"/>
    </row>
    <row r="278" customFormat="false" ht="12.75" hidden="false" customHeight="false" outlineLevel="0" collapsed="false">
      <c r="A278" s="18"/>
      <c r="B278" s="19"/>
      <c r="C278" s="18"/>
      <c r="D278" s="20"/>
      <c r="E278" s="18"/>
      <c r="F278" s="20"/>
      <c r="G278" s="20"/>
    </row>
    <row r="279" customFormat="false" ht="12.75" hidden="false" customHeight="false" outlineLevel="0" collapsed="false">
      <c r="A279" s="18"/>
      <c r="B279" s="19"/>
      <c r="C279" s="18"/>
      <c r="D279" s="20"/>
      <c r="E279" s="18"/>
      <c r="F279" s="20"/>
      <c r="G279" s="20"/>
    </row>
    <row r="280" customFormat="false" ht="12.75" hidden="false" customHeight="false" outlineLevel="0" collapsed="false">
      <c r="A280" s="18"/>
      <c r="B280" s="19"/>
      <c r="C280" s="18"/>
      <c r="D280" s="20"/>
      <c r="E280" s="18"/>
      <c r="F280" s="20"/>
      <c r="G280" s="20"/>
    </row>
    <row r="281" customFormat="false" ht="12.75" hidden="false" customHeight="false" outlineLevel="0" collapsed="false">
      <c r="A281" s="18"/>
      <c r="B281" s="19"/>
      <c r="C281" s="18"/>
      <c r="D281" s="20"/>
      <c r="E281" s="18"/>
      <c r="F281" s="20"/>
      <c r="G281" s="20"/>
    </row>
    <row r="282" customFormat="false" ht="12.75" hidden="false" customHeight="false" outlineLevel="0" collapsed="false">
      <c r="A282" s="18"/>
      <c r="B282" s="19"/>
      <c r="C282" s="18"/>
      <c r="D282" s="20"/>
      <c r="E282" s="18"/>
      <c r="F282" s="20"/>
      <c r="G282" s="20"/>
    </row>
    <row r="283" customFormat="false" ht="12.75" hidden="false" customHeight="false" outlineLevel="0" collapsed="false">
      <c r="A283" s="18"/>
      <c r="B283" s="19"/>
      <c r="C283" s="18"/>
      <c r="D283" s="20"/>
      <c r="E283" s="18"/>
      <c r="F283" s="20"/>
      <c r="G283" s="20"/>
    </row>
    <row r="284" customFormat="false" ht="12.75" hidden="false" customHeight="false" outlineLevel="0" collapsed="false">
      <c r="A284" s="18"/>
      <c r="B284" s="19"/>
      <c r="C284" s="18"/>
      <c r="D284" s="20"/>
      <c r="E284" s="18"/>
      <c r="F284" s="20"/>
      <c r="G284" s="20"/>
    </row>
    <row r="285" customFormat="false" ht="12.75" hidden="false" customHeight="false" outlineLevel="0" collapsed="false">
      <c r="A285" s="18"/>
      <c r="B285" s="19"/>
      <c r="C285" s="18"/>
      <c r="D285" s="20"/>
      <c r="E285" s="18"/>
      <c r="F285" s="20"/>
      <c r="G285" s="20"/>
    </row>
    <row r="286" customFormat="false" ht="12.75" hidden="false" customHeight="false" outlineLevel="0" collapsed="false">
      <c r="A286" s="18"/>
      <c r="B286" s="19"/>
      <c r="C286" s="18"/>
      <c r="D286" s="20"/>
      <c r="E286" s="18"/>
      <c r="F286" s="20"/>
      <c r="G286" s="20"/>
    </row>
    <row r="287" customFormat="false" ht="12.75" hidden="false" customHeight="false" outlineLevel="0" collapsed="false">
      <c r="A287" s="18"/>
      <c r="B287" s="19"/>
      <c r="C287" s="18"/>
      <c r="D287" s="20"/>
      <c r="E287" s="18"/>
      <c r="F287" s="20"/>
      <c r="G287" s="20"/>
    </row>
    <row r="288" customFormat="false" ht="12.75" hidden="false" customHeight="false" outlineLevel="0" collapsed="false">
      <c r="A288" s="18"/>
      <c r="B288" s="19"/>
      <c r="C288" s="18"/>
      <c r="D288" s="20"/>
      <c r="E288" s="18"/>
      <c r="F288" s="20"/>
      <c r="G288" s="20"/>
    </row>
    <row r="289" customFormat="false" ht="12.75" hidden="false" customHeight="false" outlineLevel="0" collapsed="false">
      <c r="A289" s="18"/>
      <c r="B289" s="19"/>
      <c r="C289" s="18"/>
      <c r="D289" s="20"/>
      <c r="E289" s="18"/>
      <c r="F289" s="20"/>
      <c r="G289" s="20"/>
    </row>
    <row r="290" customFormat="false" ht="12.75" hidden="false" customHeight="false" outlineLevel="0" collapsed="false">
      <c r="A290" s="18"/>
      <c r="B290" s="19"/>
      <c r="C290" s="18"/>
      <c r="D290" s="20"/>
      <c r="E290" s="18"/>
      <c r="F290" s="20"/>
      <c r="G290" s="20"/>
    </row>
    <row r="291" customFormat="false" ht="12.75" hidden="false" customHeight="false" outlineLevel="0" collapsed="false">
      <c r="A291" s="18"/>
      <c r="B291" s="19"/>
      <c r="C291" s="18"/>
      <c r="D291" s="20"/>
      <c r="E291" s="18"/>
      <c r="F291" s="20"/>
      <c r="G291" s="20"/>
    </row>
    <row r="292" customFormat="false" ht="12.75" hidden="false" customHeight="false" outlineLevel="0" collapsed="false">
      <c r="A292" s="18"/>
      <c r="B292" s="19"/>
      <c r="C292" s="18"/>
      <c r="D292" s="20"/>
      <c r="E292" s="18"/>
      <c r="F292" s="20"/>
      <c r="G292" s="20"/>
    </row>
    <row r="293" customFormat="false" ht="12.75" hidden="false" customHeight="false" outlineLevel="0" collapsed="false">
      <c r="A293" s="18"/>
      <c r="B293" s="19"/>
      <c r="C293" s="18"/>
      <c r="D293" s="20"/>
      <c r="E293" s="18"/>
      <c r="F293" s="20"/>
      <c r="G293" s="20"/>
    </row>
    <row r="294" customFormat="false" ht="12.75" hidden="false" customHeight="false" outlineLevel="0" collapsed="false">
      <c r="A294" s="18"/>
      <c r="B294" s="19"/>
      <c r="C294" s="18"/>
      <c r="D294" s="20"/>
      <c r="E294" s="18"/>
      <c r="F294" s="20"/>
      <c r="G294" s="20"/>
    </row>
    <row r="295" customFormat="false" ht="12.75" hidden="false" customHeight="false" outlineLevel="0" collapsed="false">
      <c r="A295" s="18"/>
      <c r="B295" s="19"/>
      <c r="C295" s="18"/>
      <c r="D295" s="20"/>
      <c r="E295" s="18"/>
      <c r="F295" s="20"/>
      <c r="G295" s="20"/>
    </row>
    <row r="296" customFormat="false" ht="12.75" hidden="false" customHeight="false" outlineLevel="0" collapsed="false">
      <c r="A296" s="18"/>
      <c r="B296" s="19"/>
      <c r="C296" s="18"/>
      <c r="D296" s="20"/>
      <c r="E296" s="18"/>
      <c r="F296" s="20"/>
      <c r="G296" s="20"/>
    </row>
    <row r="297" customFormat="false" ht="12.75" hidden="false" customHeight="false" outlineLevel="0" collapsed="false">
      <c r="A297" s="18"/>
      <c r="B297" s="19"/>
      <c r="C297" s="18"/>
      <c r="D297" s="20"/>
      <c r="E297" s="18"/>
      <c r="F297" s="20"/>
      <c r="G297" s="20"/>
    </row>
    <row r="298" customFormat="false" ht="12.75" hidden="false" customHeight="false" outlineLevel="0" collapsed="false">
      <c r="A298" s="18"/>
      <c r="B298" s="19"/>
      <c r="C298" s="18"/>
      <c r="D298" s="20"/>
      <c r="E298" s="18"/>
      <c r="F298" s="20"/>
      <c r="G298" s="20"/>
    </row>
    <row r="299" customFormat="false" ht="12.75" hidden="false" customHeight="false" outlineLevel="0" collapsed="false">
      <c r="A299" s="18"/>
      <c r="B299" s="19"/>
      <c r="C299" s="18"/>
      <c r="D299" s="20"/>
      <c r="E299" s="18"/>
      <c r="F299" s="20"/>
      <c r="G299" s="20"/>
    </row>
    <row r="300" customFormat="false" ht="12.75" hidden="false" customHeight="false" outlineLevel="0" collapsed="false">
      <c r="A300" s="18"/>
      <c r="B300" s="19"/>
      <c r="C300" s="18"/>
      <c r="D300" s="20"/>
      <c r="E300" s="18"/>
      <c r="F300" s="20"/>
      <c r="G300" s="20"/>
    </row>
    <row r="301" customFormat="false" ht="12.75" hidden="false" customHeight="false" outlineLevel="0" collapsed="false">
      <c r="A301" s="18"/>
      <c r="B301" s="19"/>
      <c r="C301" s="18"/>
      <c r="D301" s="20"/>
      <c r="E301" s="18"/>
      <c r="F301" s="20"/>
      <c r="G301" s="20"/>
    </row>
    <row r="302" customFormat="false" ht="12.75" hidden="false" customHeight="false" outlineLevel="0" collapsed="false">
      <c r="A302" s="18"/>
      <c r="B302" s="19"/>
      <c r="C302" s="18"/>
      <c r="D302" s="20"/>
      <c r="E302" s="18"/>
      <c r="F302" s="20"/>
      <c r="G302" s="20"/>
    </row>
    <row r="303" customFormat="false" ht="12.75" hidden="false" customHeight="false" outlineLevel="0" collapsed="false">
      <c r="A303" s="18"/>
      <c r="B303" s="19"/>
      <c r="C303" s="18"/>
      <c r="D303" s="20"/>
      <c r="E303" s="18"/>
      <c r="F303" s="20"/>
      <c r="G303" s="20"/>
    </row>
    <row r="304" customFormat="false" ht="12.75" hidden="false" customHeight="false" outlineLevel="0" collapsed="false">
      <c r="A304" s="18"/>
      <c r="B304" s="19"/>
      <c r="C304" s="18"/>
      <c r="D304" s="20"/>
      <c r="E304" s="18"/>
      <c r="F304" s="20"/>
      <c r="G304" s="20"/>
    </row>
    <row r="305" customFormat="false" ht="12.75" hidden="false" customHeight="false" outlineLevel="0" collapsed="false">
      <c r="A305" s="18"/>
      <c r="B305" s="19"/>
      <c r="C305" s="18"/>
      <c r="D305" s="20"/>
      <c r="E305" s="18"/>
      <c r="F305" s="20"/>
      <c r="G305" s="20"/>
    </row>
    <row r="306" customFormat="false" ht="12.75" hidden="false" customHeight="false" outlineLevel="0" collapsed="false">
      <c r="A306" s="18"/>
      <c r="B306" s="19"/>
      <c r="C306" s="18"/>
      <c r="D306" s="20"/>
      <c r="E306" s="18"/>
      <c r="F306" s="20"/>
      <c r="G306" s="20"/>
    </row>
    <row r="307" customFormat="false" ht="12.75" hidden="false" customHeight="false" outlineLevel="0" collapsed="false">
      <c r="A307" s="18"/>
      <c r="B307" s="19"/>
      <c r="C307" s="18"/>
      <c r="D307" s="20"/>
      <c r="E307" s="18"/>
      <c r="F307" s="20"/>
      <c r="G307" s="20"/>
    </row>
    <row r="308" customFormat="false" ht="12.75" hidden="false" customHeight="false" outlineLevel="0" collapsed="false">
      <c r="A308" s="18"/>
      <c r="B308" s="19"/>
      <c r="C308" s="18"/>
      <c r="D308" s="20"/>
      <c r="E308" s="18"/>
      <c r="F308" s="20"/>
      <c r="G308" s="20"/>
    </row>
    <row r="309" customFormat="false" ht="12.75" hidden="false" customHeight="false" outlineLevel="0" collapsed="false">
      <c r="A309" s="18"/>
      <c r="B309" s="19"/>
      <c r="C309" s="18"/>
      <c r="D309" s="20"/>
      <c r="E309" s="18"/>
      <c r="F309" s="20"/>
      <c r="G309" s="20"/>
    </row>
    <row r="310" customFormat="false" ht="12.75" hidden="false" customHeight="false" outlineLevel="0" collapsed="false">
      <c r="A310" s="18"/>
      <c r="B310" s="19"/>
      <c r="C310" s="18"/>
      <c r="D310" s="20"/>
      <c r="E310" s="18"/>
      <c r="F310" s="20"/>
      <c r="G310" s="20"/>
    </row>
    <row r="311" customFormat="false" ht="12.75" hidden="false" customHeight="false" outlineLevel="0" collapsed="false">
      <c r="A311" s="18"/>
      <c r="B311" s="19"/>
      <c r="C311" s="18"/>
      <c r="D311" s="20"/>
      <c r="E311" s="18"/>
      <c r="F311" s="20"/>
      <c r="G311" s="20"/>
    </row>
    <row r="312" customFormat="false" ht="12.75" hidden="false" customHeight="false" outlineLevel="0" collapsed="false">
      <c r="A312" s="18"/>
      <c r="B312" s="19"/>
      <c r="C312" s="18"/>
      <c r="D312" s="20"/>
      <c r="E312" s="18"/>
      <c r="F312" s="20"/>
      <c r="G312" s="20"/>
    </row>
    <row r="313" customFormat="false" ht="12.75" hidden="false" customHeight="false" outlineLevel="0" collapsed="false">
      <c r="A313" s="18"/>
      <c r="B313" s="19"/>
      <c r="C313" s="18"/>
      <c r="D313" s="20"/>
      <c r="E313" s="18"/>
      <c r="F313" s="20"/>
      <c r="G313" s="20"/>
    </row>
    <row r="314" customFormat="false" ht="12.75" hidden="false" customHeight="false" outlineLevel="0" collapsed="false">
      <c r="A314" s="18"/>
      <c r="B314" s="19"/>
      <c r="C314" s="18"/>
      <c r="D314" s="20"/>
      <c r="E314" s="18"/>
      <c r="F314" s="20"/>
      <c r="G314" s="20"/>
    </row>
    <row r="315" customFormat="false" ht="12.75" hidden="false" customHeight="false" outlineLevel="0" collapsed="false">
      <c r="A315" s="18"/>
      <c r="B315" s="19"/>
      <c r="C315" s="18"/>
      <c r="D315" s="20"/>
      <c r="E315" s="18"/>
      <c r="F315" s="20"/>
      <c r="G315" s="20"/>
    </row>
    <row r="316" customFormat="false" ht="12.75" hidden="false" customHeight="false" outlineLevel="0" collapsed="false">
      <c r="A316" s="18"/>
      <c r="B316" s="19"/>
      <c r="C316" s="18"/>
      <c r="D316" s="20"/>
      <c r="E316" s="18"/>
      <c r="F316" s="20"/>
      <c r="G316" s="20"/>
    </row>
    <row r="317" customFormat="false" ht="12.75" hidden="false" customHeight="false" outlineLevel="0" collapsed="false">
      <c r="A317" s="18"/>
      <c r="B317" s="19"/>
      <c r="C317" s="18"/>
      <c r="D317" s="20"/>
      <c r="E317" s="18"/>
      <c r="F317" s="20"/>
      <c r="G317" s="20"/>
    </row>
    <row r="318" customFormat="false" ht="12.75" hidden="false" customHeight="false" outlineLevel="0" collapsed="false">
      <c r="A318" s="18"/>
      <c r="B318" s="19"/>
      <c r="C318" s="18"/>
      <c r="D318" s="20"/>
      <c r="E318" s="18"/>
      <c r="F318" s="20"/>
      <c r="G318" s="20"/>
    </row>
    <row r="319" customFormat="false" ht="12.75" hidden="false" customHeight="false" outlineLevel="0" collapsed="false">
      <c r="A319" s="18"/>
      <c r="B319" s="19"/>
      <c r="C319" s="18"/>
      <c r="D319" s="20"/>
      <c r="E319" s="18"/>
      <c r="F319" s="20"/>
      <c r="G319" s="20"/>
    </row>
    <row r="320" customFormat="false" ht="12.75" hidden="false" customHeight="false" outlineLevel="0" collapsed="false">
      <c r="A320" s="18"/>
      <c r="B320" s="19"/>
      <c r="C320" s="18"/>
      <c r="D320" s="20"/>
      <c r="E320" s="18"/>
      <c r="F320" s="20"/>
      <c r="G320" s="20"/>
    </row>
    <row r="321" customFormat="false" ht="12.75" hidden="false" customHeight="false" outlineLevel="0" collapsed="false">
      <c r="A321" s="18"/>
      <c r="B321" s="19"/>
      <c r="C321" s="18"/>
      <c r="D321" s="20"/>
      <c r="E321" s="18"/>
      <c r="F321" s="20"/>
      <c r="G321" s="20"/>
    </row>
    <row r="322" customFormat="false" ht="12.75" hidden="false" customHeight="false" outlineLevel="0" collapsed="false">
      <c r="A322" s="18"/>
      <c r="B322" s="19"/>
      <c r="C322" s="18"/>
      <c r="D322" s="20"/>
      <c r="E322" s="18"/>
      <c r="F322" s="20"/>
      <c r="G322" s="20"/>
    </row>
    <row r="323" customFormat="false" ht="12.75" hidden="false" customHeight="false" outlineLevel="0" collapsed="false">
      <c r="A323" s="18"/>
      <c r="B323" s="19"/>
      <c r="C323" s="18"/>
      <c r="D323" s="20"/>
      <c r="E323" s="18"/>
      <c r="F323" s="20"/>
      <c r="G323" s="20"/>
    </row>
    <row r="324" customFormat="false" ht="12.75" hidden="false" customHeight="false" outlineLevel="0" collapsed="false">
      <c r="A324" s="18"/>
      <c r="B324" s="19"/>
      <c r="C324" s="18"/>
      <c r="D324" s="20"/>
      <c r="E324" s="18"/>
      <c r="F324" s="20"/>
      <c r="G324" s="20"/>
    </row>
    <row r="325" customFormat="false" ht="12.75" hidden="false" customHeight="false" outlineLevel="0" collapsed="false">
      <c r="A325" s="18"/>
      <c r="B325" s="19"/>
      <c r="C325" s="18"/>
      <c r="D325" s="20"/>
      <c r="E325" s="18"/>
      <c r="F325" s="20"/>
      <c r="G325" s="20"/>
    </row>
    <row r="326" customFormat="false" ht="12.75" hidden="false" customHeight="false" outlineLevel="0" collapsed="false">
      <c r="A326" s="18"/>
      <c r="B326" s="19"/>
      <c r="C326" s="18"/>
      <c r="D326" s="20"/>
      <c r="E326" s="18"/>
      <c r="F326" s="20"/>
      <c r="G326" s="20"/>
    </row>
    <row r="327" customFormat="false" ht="12.75" hidden="false" customHeight="false" outlineLevel="0" collapsed="false">
      <c r="A327" s="18"/>
      <c r="B327" s="19"/>
      <c r="C327" s="18"/>
      <c r="D327" s="20"/>
      <c r="E327" s="18"/>
      <c r="F327" s="20"/>
      <c r="G327" s="20"/>
    </row>
    <row r="328" customFormat="false" ht="12.75" hidden="false" customHeight="false" outlineLevel="0" collapsed="false">
      <c r="A328" s="18"/>
      <c r="B328" s="19"/>
      <c r="C328" s="18"/>
      <c r="D328" s="20"/>
      <c r="E328" s="18"/>
      <c r="F328" s="20"/>
      <c r="G328" s="20"/>
    </row>
    <row r="329" customFormat="false" ht="12.75" hidden="false" customHeight="false" outlineLevel="0" collapsed="false">
      <c r="A329" s="18"/>
      <c r="B329" s="19"/>
      <c r="C329" s="18"/>
      <c r="D329" s="20"/>
      <c r="E329" s="18"/>
      <c r="F329" s="20"/>
      <c r="G329" s="20"/>
    </row>
    <row r="330" customFormat="false" ht="12.75" hidden="false" customHeight="false" outlineLevel="0" collapsed="false">
      <c r="A330" s="18"/>
      <c r="B330" s="19"/>
      <c r="C330" s="18"/>
      <c r="D330" s="20"/>
      <c r="E330" s="18"/>
      <c r="F330" s="20"/>
      <c r="G330" s="20"/>
    </row>
    <row r="331" customFormat="false" ht="12.75" hidden="false" customHeight="false" outlineLevel="0" collapsed="false">
      <c r="A331" s="18"/>
      <c r="B331" s="19"/>
      <c r="C331" s="18"/>
      <c r="D331" s="20"/>
      <c r="E331" s="18"/>
      <c r="F331" s="20"/>
      <c r="G331" s="20"/>
    </row>
    <row r="332" customFormat="false" ht="12.75" hidden="false" customHeight="false" outlineLevel="0" collapsed="false">
      <c r="A332" s="18"/>
      <c r="B332" s="19"/>
      <c r="C332" s="18"/>
      <c r="D332" s="20"/>
      <c r="E332" s="18"/>
      <c r="F332" s="20"/>
      <c r="G332" s="20"/>
    </row>
    <row r="333" customFormat="false" ht="12.75" hidden="false" customHeight="false" outlineLevel="0" collapsed="false">
      <c r="A333" s="18"/>
      <c r="B333" s="19"/>
      <c r="C333" s="18"/>
      <c r="D333" s="20"/>
      <c r="E333" s="18"/>
      <c r="F333" s="20"/>
      <c r="G333" s="20"/>
    </row>
    <row r="334" customFormat="false" ht="12.75" hidden="false" customHeight="false" outlineLevel="0" collapsed="false">
      <c r="A334" s="18"/>
      <c r="B334" s="19"/>
      <c r="C334" s="18"/>
      <c r="D334" s="20"/>
      <c r="E334" s="18"/>
      <c r="F334" s="20"/>
      <c r="G334" s="20"/>
    </row>
    <row r="335" customFormat="false" ht="12.75" hidden="false" customHeight="false" outlineLevel="0" collapsed="false">
      <c r="A335" s="18"/>
      <c r="B335" s="19"/>
      <c r="C335" s="18"/>
      <c r="D335" s="20"/>
      <c r="E335" s="18"/>
      <c r="F335" s="20"/>
      <c r="G335" s="20"/>
    </row>
    <row r="336" customFormat="false" ht="12.75" hidden="false" customHeight="false" outlineLevel="0" collapsed="false">
      <c r="A336" s="18"/>
      <c r="B336" s="19"/>
      <c r="C336" s="18"/>
      <c r="D336" s="20"/>
      <c r="E336" s="18"/>
      <c r="F336" s="20"/>
      <c r="G336" s="20"/>
    </row>
    <row r="337" customFormat="false" ht="12.75" hidden="false" customHeight="false" outlineLevel="0" collapsed="false">
      <c r="A337" s="18"/>
      <c r="B337" s="19"/>
      <c r="C337" s="18"/>
      <c r="D337" s="20"/>
      <c r="E337" s="18"/>
      <c r="F337" s="20"/>
      <c r="G337" s="20"/>
    </row>
    <row r="338" customFormat="false" ht="12.75" hidden="false" customHeight="false" outlineLevel="0" collapsed="false">
      <c r="A338" s="18"/>
      <c r="B338" s="19"/>
      <c r="C338" s="18"/>
      <c r="D338" s="20"/>
      <c r="E338" s="18"/>
      <c r="F338" s="20"/>
      <c r="G338" s="20"/>
    </row>
    <row r="339" customFormat="false" ht="12.75" hidden="false" customHeight="false" outlineLevel="0" collapsed="false">
      <c r="A339" s="18"/>
      <c r="B339" s="19"/>
      <c r="C339" s="18"/>
      <c r="D339" s="20"/>
      <c r="E339" s="18"/>
      <c r="F339" s="20"/>
      <c r="G339" s="20"/>
    </row>
    <row r="340" customFormat="false" ht="12.75" hidden="false" customHeight="false" outlineLevel="0" collapsed="false">
      <c r="A340" s="18"/>
      <c r="B340" s="19"/>
      <c r="C340" s="18"/>
      <c r="D340" s="20"/>
      <c r="E340" s="18"/>
      <c r="F340" s="20"/>
      <c r="G340" s="20"/>
    </row>
    <row r="341" customFormat="false" ht="12.75" hidden="false" customHeight="false" outlineLevel="0" collapsed="false">
      <c r="A341" s="18"/>
      <c r="B341" s="19"/>
      <c r="C341" s="18"/>
      <c r="D341" s="20"/>
      <c r="E341" s="18"/>
      <c r="F341" s="20"/>
      <c r="G341" s="20"/>
    </row>
    <row r="342" customFormat="false" ht="12.75" hidden="false" customHeight="false" outlineLevel="0" collapsed="false">
      <c r="A342" s="18"/>
      <c r="B342" s="19"/>
      <c r="C342" s="18"/>
      <c r="D342" s="20"/>
      <c r="E342" s="18"/>
      <c r="F342" s="20"/>
      <c r="G342" s="20"/>
    </row>
    <row r="343" customFormat="false" ht="12.75" hidden="false" customHeight="false" outlineLevel="0" collapsed="false">
      <c r="A343" s="18"/>
      <c r="B343" s="19"/>
      <c r="C343" s="18"/>
      <c r="D343" s="20"/>
      <c r="E343" s="18"/>
      <c r="F343" s="20"/>
      <c r="G343" s="20"/>
    </row>
    <row r="344" customFormat="false" ht="12.75" hidden="false" customHeight="false" outlineLevel="0" collapsed="false">
      <c r="A344" s="18"/>
      <c r="B344" s="19"/>
      <c r="C344" s="18"/>
      <c r="D344" s="20"/>
      <c r="E344" s="18"/>
      <c r="F344" s="20"/>
      <c r="G344" s="20"/>
    </row>
    <row r="345" customFormat="false" ht="12.75" hidden="false" customHeight="false" outlineLevel="0" collapsed="false">
      <c r="A345" s="18"/>
      <c r="B345" s="19"/>
      <c r="C345" s="18"/>
      <c r="D345" s="20"/>
      <c r="E345" s="18"/>
      <c r="F345" s="20"/>
      <c r="G345" s="20"/>
    </row>
    <row r="346" customFormat="false" ht="12.75" hidden="false" customHeight="false" outlineLevel="0" collapsed="false">
      <c r="A346" s="18"/>
      <c r="B346" s="19"/>
      <c r="C346" s="18"/>
      <c r="D346" s="20"/>
      <c r="E346" s="18"/>
      <c r="F346" s="20"/>
      <c r="G346" s="20"/>
    </row>
    <row r="347" customFormat="false" ht="12.75" hidden="false" customHeight="false" outlineLevel="0" collapsed="false">
      <c r="A347" s="18"/>
      <c r="B347" s="19"/>
      <c r="C347" s="18"/>
      <c r="D347" s="20"/>
      <c r="E347" s="18"/>
      <c r="F347" s="20"/>
      <c r="G347" s="20"/>
    </row>
    <row r="348" customFormat="false" ht="12.75" hidden="false" customHeight="false" outlineLevel="0" collapsed="false">
      <c r="A348" s="18"/>
      <c r="B348" s="19"/>
      <c r="C348" s="18"/>
      <c r="D348" s="20"/>
      <c r="E348" s="18"/>
      <c r="F348" s="20"/>
      <c r="G348" s="20"/>
    </row>
    <row r="349" customFormat="false" ht="12.75" hidden="false" customHeight="false" outlineLevel="0" collapsed="false">
      <c r="A349" s="18"/>
      <c r="B349" s="19"/>
      <c r="C349" s="18"/>
      <c r="D349" s="20"/>
      <c r="E349" s="18"/>
      <c r="F349" s="20"/>
      <c r="G349" s="20"/>
    </row>
    <row r="350" customFormat="false" ht="12.75" hidden="false" customHeight="false" outlineLevel="0" collapsed="false">
      <c r="A350" s="18"/>
      <c r="B350" s="19"/>
      <c r="C350" s="18"/>
      <c r="D350" s="20"/>
      <c r="E350" s="18"/>
      <c r="F350" s="20"/>
      <c r="G350" s="20"/>
    </row>
    <row r="351" customFormat="false" ht="12.75" hidden="false" customHeight="false" outlineLevel="0" collapsed="false">
      <c r="A351" s="18"/>
      <c r="B351" s="19"/>
      <c r="C351" s="18"/>
      <c r="D351" s="20"/>
      <c r="E351" s="18"/>
      <c r="F351" s="20"/>
      <c r="G351" s="20"/>
    </row>
    <row r="352" customFormat="false" ht="12.75" hidden="false" customHeight="false" outlineLevel="0" collapsed="false">
      <c r="A352" s="18"/>
      <c r="B352" s="19"/>
      <c r="C352" s="18"/>
      <c r="D352" s="20"/>
      <c r="E352" s="18"/>
      <c r="F352" s="20"/>
      <c r="G352" s="20"/>
    </row>
    <row r="353" customFormat="false" ht="12.75" hidden="false" customHeight="false" outlineLevel="0" collapsed="false">
      <c r="A353" s="18"/>
      <c r="B353" s="19"/>
      <c r="C353" s="18"/>
      <c r="D353" s="20"/>
      <c r="E353" s="18"/>
      <c r="F353" s="20"/>
      <c r="G353" s="20"/>
    </row>
    <row r="354" customFormat="false" ht="12.75" hidden="false" customHeight="false" outlineLevel="0" collapsed="false">
      <c r="A354" s="18"/>
      <c r="B354" s="19"/>
      <c r="C354" s="18"/>
      <c r="D354" s="20"/>
      <c r="E354" s="18"/>
      <c r="F354" s="20"/>
      <c r="G354" s="20"/>
    </row>
    <row r="355" customFormat="false" ht="12.75" hidden="false" customHeight="false" outlineLevel="0" collapsed="false">
      <c r="A355" s="18"/>
      <c r="B355" s="19"/>
      <c r="C355" s="18"/>
      <c r="D355" s="20"/>
      <c r="E355" s="18"/>
      <c r="F355" s="20"/>
      <c r="G355" s="20"/>
    </row>
    <row r="356" customFormat="false" ht="12.75" hidden="false" customHeight="false" outlineLevel="0" collapsed="false">
      <c r="A356" s="18"/>
      <c r="B356" s="19"/>
      <c r="C356" s="18"/>
      <c r="D356" s="20"/>
      <c r="E356" s="18"/>
      <c r="F356" s="20"/>
      <c r="G356" s="20"/>
    </row>
    <row r="357" customFormat="false" ht="12.75" hidden="false" customHeight="false" outlineLevel="0" collapsed="false">
      <c r="A357" s="18"/>
      <c r="B357" s="19"/>
      <c r="C357" s="18"/>
      <c r="D357" s="20"/>
      <c r="E357" s="18"/>
      <c r="F357" s="20"/>
      <c r="G357" s="20"/>
    </row>
    <row r="358" customFormat="false" ht="12.75" hidden="false" customHeight="false" outlineLevel="0" collapsed="false">
      <c r="A358" s="18"/>
      <c r="B358" s="19"/>
      <c r="C358" s="18"/>
      <c r="D358" s="20"/>
      <c r="E358" s="18"/>
      <c r="F358" s="20"/>
      <c r="G358" s="20"/>
    </row>
    <row r="359" customFormat="false" ht="12.75" hidden="false" customHeight="false" outlineLevel="0" collapsed="false">
      <c r="A359" s="18"/>
      <c r="B359" s="19"/>
      <c r="C359" s="18"/>
      <c r="D359" s="20"/>
      <c r="E359" s="18"/>
      <c r="F359" s="20"/>
      <c r="G359" s="20"/>
    </row>
    <row r="360" customFormat="false" ht="12.75" hidden="false" customHeight="false" outlineLevel="0" collapsed="false">
      <c r="A360" s="18"/>
      <c r="B360" s="19"/>
      <c r="C360" s="18"/>
      <c r="D360" s="20"/>
      <c r="E360" s="18"/>
      <c r="F360" s="20"/>
      <c r="G360" s="20"/>
    </row>
    <row r="361" customFormat="false" ht="12.75" hidden="false" customHeight="false" outlineLevel="0" collapsed="false">
      <c r="A361" s="18"/>
      <c r="B361" s="19"/>
      <c r="C361" s="18"/>
      <c r="D361" s="20"/>
      <c r="E361" s="18"/>
      <c r="F361" s="20"/>
      <c r="G361" s="20"/>
    </row>
    <row r="362" customFormat="false" ht="12.75" hidden="false" customHeight="false" outlineLevel="0" collapsed="false">
      <c r="A362" s="18"/>
      <c r="B362" s="19"/>
      <c r="C362" s="18"/>
      <c r="D362" s="20"/>
      <c r="E362" s="18"/>
      <c r="F362" s="20"/>
      <c r="G362" s="20"/>
    </row>
    <row r="363" customFormat="false" ht="12.75" hidden="false" customHeight="false" outlineLevel="0" collapsed="false">
      <c r="A363" s="18"/>
      <c r="B363" s="19"/>
      <c r="C363" s="18"/>
      <c r="D363" s="20"/>
      <c r="E363" s="18"/>
      <c r="F363" s="20"/>
      <c r="G363" s="20"/>
    </row>
    <row r="364" customFormat="false" ht="12.75" hidden="false" customHeight="false" outlineLevel="0" collapsed="false">
      <c r="A364" s="18"/>
      <c r="B364" s="19"/>
      <c r="C364" s="18"/>
      <c r="D364" s="20"/>
      <c r="E364" s="18"/>
      <c r="F364" s="20"/>
      <c r="G364" s="20"/>
    </row>
    <row r="365" customFormat="false" ht="12.75" hidden="false" customHeight="false" outlineLevel="0" collapsed="false">
      <c r="A365" s="18"/>
      <c r="B365" s="19"/>
      <c r="C365" s="18"/>
      <c r="D365" s="20"/>
      <c r="E365" s="18"/>
      <c r="F365" s="20"/>
      <c r="G365" s="20"/>
    </row>
    <row r="366" customFormat="false" ht="12.75" hidden="false" customHeight="false" outlineLevel="0" collapsed="false">
      <c r="A366" s="18"/>
      <c r="B366" s="19"/>
      <c r="C366" s="18"/>
      <c r="D366" s="20"/>
      <c r="E366" s="18"/>
      <c r="F366" s="20"/>
      <c r="G366" s="20"/>
    </row>
    <row r="367" customFormat="false" ht="12.75" hidden="false" customHeight="false" outlineLevel="0" collapsed="false">
      <c r="A367" s="18"/>
      <c r="B367" s="19"/>
      <c r="C367" s="18"/>
      <c r="D367" s="20"/>
      <c r="E367" s="18"/>
      <c r="F367" s="20"/>
      <c r="G367" s="20"/>
    </row>
    <row r="368" customFormat="false" ht="12.75" hidden="false" customHeight="false" outlineLevel="0" collapsed="false">
      <c r="A368" s="18"/>
      <c r="B368" s="19"/>
      <c r="C368" s="18"/>
      <c r="D368" s="20"/>
      <c r="E368" s="18"/>
      <c r="F368" s="20"/>
      <c r="G368" s="20"/>
    </row>
    <row r="369" customFormat="false" ht="12.75" hidden="false" customHeight="false" outlineLevel="0" collapsed="false">
      <c r="A369" s="18"/>
      <c r="B369" s="19"/>
      <c r="C369" s="18"/>
      <c r="D369" s="20"/>
      <c r="E369" s="18"/>
      <c r="F369" s="20"/>
      <c r="G369" s="20"/>
    </row>
    <row r="370" customFormat="false" ht="12.75" hidden="false" customHeight="false" outlineLevel="0" collapsed="false">
      <c r="A370" s="18"/>
      <c r="B370" s="19"/>
      <c r="C370" s="18"/>
      <c r="D370" s="20"/>
      <c r="E370" s="18"/>
      <c r="F370" s="20"/>
      <c r="G370" s="20"/>
    </row>
    <row r="371" customFormat="false" ht="12.75" hidden="false" customHeight="false" outlineLevel="0" collapsed="false">
      <c r="A371" s="18"/>
      <c r="B371" s="19"/>
      <c r="C371" s="18"/>
      <c r="D371" s="20"/>
      <c r="E371" s="18"/>
      <c r="F371" s="20"/>
      <c r="G371" s="20"/>
    </row>
    <row r="372" customFormat="false" ht="12.75" hidden="false" customHeight="false" outlineLevel="0" collapsed="false">
      <c r="A372" s="18"/>
      <c r="B372" s="19"/>
      <c r="C372" s="18"/>
      <c r="D372" s="20"/>
      <c r="E372" s="18"/>
      <c r="F372" s="20"/>
      <c r="G372" s="20"/>
    </row>
    <row r="373" customFormat="false" ht="12.75" hidden="false" customHeight="false" outlineLevel="0" collapsed="false">
      <c r="A373" s="18"/>
      <c r="B373" s="19"/>
      <c r="C373" s="18"/>
      <c r="D373" s="20"/>
      <c r="E373" s="18"/>
      <c r="F373" s="20"/>
      <c r="G373" s="20"/>
    </row>
    <row r="374" customFormat="false" ht="12.75" hidden="false" customHeight="false" outlineLevel="0" collapsed="false">
      <c r="A374" s="18"/>
      <c r="B374" s="19"/>
      <c r="C374" s="18"/>
      <c r="D374" s="20"/>
      <c r="E374" s="18"/>
      <c r="F374" s="20"/>
      <c r="G374" s="20"/>
    </row>
    <row r="375" customFormat="false" ht="12.75" hidden="false" customHeight="false" outlineLevel="0" collapsed="false">
      <c r="A375" s="18"/>
      <c r="B375" s="19"/>
      <c r="C375" s="18"/>
      <c r="D375" s="20"/>
      <c r="E375" s="18"/>
      <c r="F375" s="20"/>
      <c r="G375" s="20"/>
    </row>
    <row r="376" customFormat="false" ht="12.75" hidden="false" customHeight="false" outlineLevel="0" collapsed="false">
      <c r="A376" s="18"/>
      <c r="B376" s="19"/>
      <c r="C376" s="18"/>
      <c r="D376" s="20"/>
      <c r="E376" s="18"/>
      <c r="F376" s="20"/>
      <c r="G376" s="20"/>
    </row>
    <row r="377" customFormat="false" ht="12.75" hidden="false" customHeight="false" outlineLevel="0" collapsed="false">
      <c r="A377" s="18"/>
      <c r="B377" s="19"/>
      <c r="C377" s="18"/>
      <c r="D377" s="20"/>
      <c r="E377" s="18"/>
      <c r="F377" s="20"/>
      <c r="G377" s="20"/>
    </row>
    <row r="378" customFormat="false" ht="12.75" hidden="false" customHeight="false" outlineLevel="0" collapsed="false">
      <c r="A378" s="18"/>
      <c r="B378" s="19"/>
      <c r="C378" s="18"/>
      <c r="D378" s="20"/>
      <c r="E378" s="18"/>
      <c r="F378" s="20"/>
      <c r="G378" s="20"/>
    </row>
    <row r="379" customFormat="false" ht="12.75" hidden="false" customHeight="false" outlineLevel="0" collapsed="false">
      <c r="A379" s="18"/>
      <c r="B379" s="19"/>
      <c r="C379" s="18"/>
      <c r="D379" s="20"/>
      <c r="E379" s="18"/>
      <c r="F379" s="20"/>
      <c r="G379" s="20"/>
    </row>
    <row r="380" customFormat="false" ht="12.75" hidden="false" customHeight="false" outlineLevel="0" collapsed="false">
      <c r="A380" s="18"/>
      <c r="B380" s="19"/>
      <c r="C380" s="18"/>
      <c r="D380" s="20"/>
      <c r="E380" s="18"/>
      <c r="F380" s="20"/>
      <c r="G380" s="20"/>
    </row>
    <row r="381" customFormat="false" ht="12.75" hidden="false" customHeight="false" outlineLevel="0" collapsed="false">
      <c r="A381" s="18"/>
      <c r="B381" s="19"/>
      <c r="C381" s="18"/>
      <c r="D381" s="20"/>
      <c r="E381" s="18"/>
      <c r="F381" s="20"/>
      <c r="G381" s="20"/>
    </row>
    <row r="382" customFormat="false" ht="12.75" hidden="false" customHeight="false" outlineLevel="0" collapsed="false">
      <c r="A382" s="18"/>
      <c r="B382" s="19"/>
      <c r="C382" s="18"/>
      <c r="D382" s="20"/>
      <c r="E382" s="18"/>
      <c r="F382" s="20"/>
      <c r="G382" s="20"/>
    </row>
    <row r="383" customFormat="false" ht="12.75" hidden="false" customHeight="false" outlineLevel="0" collapsed="false">
      <c r="A383" s="18"/>
      <c r="B383" s="19"/>
      <c r="C383" s="18"/>
      <c r="D383" s="20"/>
      <c r="E383" s="18"/>
      <c r="F383" s="20"/>
      <c r="G383" s="20"/>
    </row>
    <row r="384" customFormat="false" ht="12.75" hidden="false" customHeight="false" outlineLevel="0" collapsed="false">
      <c r="A384" s="18"/>
      <c r="B384" s="19"/>
      <c r="C384" s="18"/>
      <c r="D384" s="20"/>
      <c r="E384" s="18"/>
      <c r="F384" s="20"/>
      <c r="G384" s="20"/>
    </row>
    <row r="385" customFormat="false" ht="12.75" hidden="false" customHeight="false" outlineLevel="0" collapsed="false">
      <c r="A385" s="18"/>
      <c r="B385" s="19"/>
      <c r="C385" s="18"/>
      <c r="D385" s="20"/>
      <c r="E385" s="18"/>
      <c r="F385" s="20"/>
      <c r="G385" s="20"/>
    </row>
    <row r="386" customFormat="false" ht="12.75" hidden="false" customHeight="false" outlineLevel="0" collapsed="false">
      <c r="A386" s="18"/>
      <c r="B386" s="19"/>
      <c r="C386" s="18"/>
      <c r="D386" s="20"/>
      <c r="E386" s="18"/>
      <c r="F386" s="20"/>
      <c r="G386" s="20"/>
    </row>
    <row r="387" customFormat="false" ht="12.75" hidden="false" customHeight="false" outlineLevel="0" collapsed="false">
      <c r="A387" s="18"/>
      <c r="B387" s="19"/>
      <c r="C387" s="18"/>
      <c r="D387" s="20"/>
      <c r="E387" s="18"/>
      <c r="F387" s="20"/>
      <c r="G387" s="20"/>
    </row>
    <row r="388" customFormat="false" ht="12.75" hidden="false" customHeight="false" outlineLevel="0" collapsed="false">
      <c r="A388" s="18"/>
      <c r="B388" s="19"/>
      <c r="C388" s="18"/>
      <c r="D388" s="20"/>
      <c r="E388" s="18"/>
      <c r="F388" s="20"/>
      <c r="G388" s="20"/>
    </row>
    <row r="389" customFormat="false" ht="12.75" hidden="false" customHeight="false" outlineLevel="0" collapsed="false">
      <c r="A389" s="18"/>
      <c r="B389" s="19"/>
      <c r="C389" s="18"/>
      <c r="D389" s="20"/>
      <c r="E389" s="18"/>
      <c r="F389" s="20"/>
      <c r="G389" s="20"/>
    </row>
    <row r="390" customFormat="false" ht="12.75" hidden="false" customHeight="false" outlineLevel="0" collapsed="false">
      <c r="A390" s="18"/>
      <c r="B390" s="19"/>
      <c r="C390" s="18"/>
      <c r="D390" s="20"/>
      <c r="E390" s="18"/>
      <c r="F390" s="20"/>
      <c r="G390" s="20"/>
    </row>
    <row r="391" customFormat="false" ht="12.75" hidden="false" customHeight="false" outlineLevel="0" collapsed="false">
      <c r="A391" s="18"/>
      <c r="B391" s="19"/>
      <c r="C391" s="18"/>
      <c r="D391" s="20"/>
      <c r="E391" s="18"/>
      <c r="F391" s="20"/>
      <c r="G391" s="20"/>
    </row>
    <row r="392" customFormat="false" ht="12.75" hidden="false" customHeight="false" outlineLevel="0" collapsed="false">
      <c r="A392" s="18"/>
      <c r="B392" s="19"/>
      <c r="C392" s="18"/>
      <c r="D392" s="20"/>
      <c r="E392" s="18"/>
      <c r="F392" s="20"/>
      <c r="G392" s="20"/>
    </row>
    <row r="393" customFormat="false" ht="12.75" hidden="false" customHeight="false" outlineLevel="0" collapsed="false">
      <c r="A393" s="18"/>
      <c r="B393" s="19"/>
      <c r="C393" s="18"/>
      <c r="D393" s="20"/>
      <c r="E393" s="18"/>
      <c r="F393" s="20"/>
      <c r="G393" s="20"/>
    </row>
    <row r="394" customFormat="false" ht="12.75" hidden="false" customHeight="false" outlineLevel="0" collapsed="false">
      <c r="A394" s="18"/>
      <c r="B394" s="19"/>
      <c r="C394" s="18"/>
      <c r="D394" s="20"/>
      <c r="E394" s="18"/>
      <c r="F394" s="20"/>
      <c r="G394" s="20"/>
    </row>
    <row r="395" customFormat="false" ht="12.75" hidden="false" customHeight="false" outlineLevel="0" collapsed="false">
      <c r="A395" s="18"/>
      <c r="B395" s="19"/>
      <c r="C395" s="18"/>
      <c r="D395" s="20"/>
      <c r="E395" s="18"/>
      <c r="F395" s="20"/>
      <c r="G395" s="20"/>
    </row>
    <row r="396" customFormat="false" ht="12.75" hidden="false" customHeight="false" outlineLevel="0" collapsed="false">
      <c r="A396" s="18"/>
      <c r="B396" s="19"/>
      <c r="C396" s="18"/>
      <c r="D396" s="20"/>
      <c r="E396" s="18"/>
      <c r="F396" s="20"/>
      <c r="G396" s="20"/>
    </row>
    <row r="397" customFormat="false" ht="12.75" hidden="false" customHeight="false" outlineLevel="0" collapsed="false">
      <c r="A397" s="18"/>
      <c r="B397" s="19"/>
      <c r="C397" s="18"/>
      <c r="D397" s="20"/>
      <c r="E397" s="18"/>
      <c r="F397" s="20"/>
      <c r="G397" s="20"/>
    </row>
    <row r="398" customFormat="false" ht="12.75" hidden="false" customHeight="false" outlineLevel="0" collapsed="false">
      <c r="A398" s="18"/>
      <c r="B398" s="19"/>
      <c r="C398" s="18"/>
      <c r="D398" s="20"/>
      <c r="E398" s="18"/>
      <c r="F398" s="20"/>
      <c r="G398" s="20"/>
    </row>
    <row r="399" customFormat="false" ht="12.75" hidden="false" customHeight="false" outlineLevel="0" collapsed="false">
      <c r="A399" s="18"/>
      <c r="B399" s="19"/>
      <c r="C399" s="18"/>
      <c r="D399" s="20"/>
      <c r="E399" s="18"/>
      <c r="F399" s="20"/>
      <c r="G399" s="20"/>
    </row>
    <row r="400" customFormat="false" ht="12.75" hidden="false" customHeight="false" outlineLevel="0" collapsed="false">
      <c r="A400" s="18"/>
      <c r="B400" s="19"/>
      <c r="C400" s="18"/>
      <c r="D400" s="20"/>
      <c r="E400" s="18"/>
      <c r="F400" s="20"/>
      <c r="G400" s="20"/>
    </row>
    <row r="401" customFormat="false" ht="12.75" hidden="false" customHeight="false" outlineLevel="0" collapsed="false">
      <c r="A401" s="18"/>
      <c r="B401" s="19"/>
      <c r="C401" s="18"/>
      <c r="D401" s="20"/>
      <c r="E401" s="18"/>
      <c r="F401" s="20"/>
      <c r="G401" s="20"/>
    </row>
    <row r="402" customFormat="false" ht="12.75" hidden="false" customHeight="false" outlineLevel="0" collapsed="false">
      <c r="A402" s="18"/>
      <c r="B402" s="19"/>
      <c r="C402" s="18"/>
      <c r="D402" s="20"/>
      <c r="E402" s="18"/>
      <c r="F402" s="20"/>
      <c r="G402" s="20"/>
    </row>
    <row r="403" customFormat="false" ht="12.75" hidden="false" customHeight="false" outlineLevel="0" collapsed="false">
      <c r="A403" s="18"/>
      <c r="B403" s="19"/>
      <c r="C403" s="18"/>
      <c r="D403" s="20"/>
      <c r="E403" s="18"/>
      <c r="F403" s="20"/>
      <c r="G403" s="20"/>
    </row>
    <row r="404" customFormat="false" ht="12.75" hidden="false" customHeight="false" outlineLevel="0" collapsed="false">
      <c r="A404" s="18"/>
      <c r="B404" s="19"/>
      <c r="C404" s="18"/>
      <c r="D404" s="20"/>
      <c r="E404" s="18"/>
      <c r="F404" s="20"/>
      <c r="G404" s="20"/>
    </row>
    <row r="405" customFormat="false" ht="12.75" hidden="false" customHeight="false" outlineLevel="0" collapsed="false">
      <c r="A405" s="18"/>
      <c r="B405" s="19"/>
      <c r="C405" s="18"/>
      <c r="D405" s="20"/>
      <c r="E405" s="18"/>
      <c r="F405" s="20"/>
      <c r="G405" s="20"/>
    </row>
    <row r="406" customFormat="false" ht="12.75" hidden="false" customHeight="false" outlineLevel="0" collapsed="false">
      <c r="A406" s="18"/>
      <c r="B406" s="19"/>
      <c r="C406" s="18"/>
      <c r="D406" s="20"/>
      <c r="E406" s="18"/>
      <c r="F406" s="20"/>
      <c r="G406" s="20"/>
    </row>
    <row r="407" customFormat="false" ht="12.75" hidden="false" customHeight="false" outlineLevel="0" collapsed="false">
      <c r="A407" s="18"/>
      <c r="B407" s="19"/>
      <c r="C407" s="18"/>
      <c r="D407" s="20"/>
      <c r="E407" s="18"/>
      <c r="F407" s="20"/>
      <c r="G407" s="20"/>
    </row>
    <row r="408" customFormat="false" ht="12.75" hidden="false" customHeight="false" outlineLevel="0" collapsed="false">
      <c r="A408" s="18"/>
      <c r="B408" s="19"/>
      <c r="C408" s="18"/>
      <c r="D408" s="20"/>
      <c r="E408" s="18"/>
      <c r="F408" s="20"/>
      <c r="G408" s="20"/>
    </row>
    <row r="409" customFormat="false" ht="12.75" hidden="false" customHeight="false" outlineLevel="0" collapsed="false">
      <c r="A409" s="18"/>
      <c r="B409" s="19"/>
      <c r="C409" s="18"/>
      <c r="D409" s="20"/>
      <c r="E409" s="18"/>
      <c r="F409" s="20"/>
      <c r="G409" s="20"/>
    </row>
    <row r="410" customFormat="false" ht="12.75" hidden="false" customHeight="false" outlineLevel="0" collapsed="false">
      <c r="A410" s="18"/>
      <c r="B410" s="19"/>
      <c r="C410" s="18"/>
      <c r="D410" s="20"/>
      <c r="E410" s="18"/>
      <c r="F410" s="20"/>
      <c r="G410" s="20"/>
    </row>
    <row r="411" customFormat="false" ht="12.75" hidden="false" customHeight="false" outlineLevel="0" collapsed="false">
      <c r="A411" s="18"/>
      <c r="B411" s="19"/>
      <c r="C411" s="18"/>
      <c r="D411" s="20"/>
      <c r="E411" s="18"/>
      <c r="F411" s="20"/>
      <c r="G411" s="20"/>
    </row>
    <row r="412" customFormat="false" ht="12.75" hidden="false" customHeight="false" outlineLevel="0" collapsed="false">
      <c r="A412" s="18"/>
      <c r="B412" s="19"/>
      <c r="C412" s="18"/>
      <c r="D412" s="20"/>
      <c r="E412" s="18"/>
      <c r="F412" s="20"/>
      <c r="G412" s="20"/>
    </row>
    <row r="413" customFormat="false" ht="12.75" hidden="false" customHeight="false" outlineLevel="0" collapsed="false">
      <c r="A413" s="18"/>
      <c r="B413" s="19"/>
      <c r="C413" s="18"/>
      <c r="D413" s="20"/>
      <c r="E413" s="18"/>
      <c r="F413" s="20"/>
      <c r="G413" s="20"/>
    </row>
    <row r="414" customFormat="false" ht="12.75" hidden="false" customHeight="false" outlineLevel="0" collapsed="false">
      <c r="A414" s="18"/>
      <c r="B414" s="19"/>
      <c r="C414" s="18"/>
      <c r="D414" s="20"/>
      <c r="E414" s="18"/>
      <c r="F414" s="20"/>
      <c r="G414" s="20"/>
    </row>
    <row r="415" customFormat="false" ht="12.75" hidden="false" customHeight="false" outlineLevel="0" collapsed="false">
      <c r="A415" s="18"/>
      <c r="B415" s="19"/>
      <c r="C415" s="18"/>
      <c r="D415" s="20"/>
      <c r="E415" s="18"/>
      <c r="F415" s="20"/>
      <c r="G415" s="20"/>
    </row>
    <row r="416" customFormat="false" ht="12.75" hidden="false" customHeight="false" outlineLevel="0" collapsed="false">
      <c r="A416" s="18"/>
      <c r="B416" s="19"/>
      <c r="C416" s="18"/>
      <c r="D416" s="20"/>
      <c r="E416" s="18"/>
      <c r="F416" s="20"/>
      <c r="G416" s="20"/>
    </row>
    <row r="417" customFormat="false" ht="12.75" hidden="false" customHeight="false" outlineLevel="0" collapsed="false">
      <c r="A417" s="18"/>
      <c r="B417" s="19"/>
      <c r="C417" s="18"/>
      <c r="D417" s="20"/>
      <c r="E417" s="18"/>
      <c r="F417" s="20"/>
      <c r="G417" s="20"/>
    </row>
    <row r="418" customFormat="false" ht="12.75" hidden="false" customHeight="false" outlineLevel="0" collapsed="false">
      <c r="A418" s="18"/>
      <c r="B418" s="19"/>
      <c r="C418" s="18"/>
      <c r="D418" s="20"/>
      <c r="E418" s="18"/>
      <c r="F418" s="20"/>
      <c r="G418" s="20"/>
    </row>
    <row r="419" customFormat="false" ht="12.75" hidden="false" customHeight="false" outlineLevel="0" collapsed="false">
      <c r="A419" s="18"/>
      <c r="B419" s="19"/>
      <c r="C419" s="18"/>
      <c r="D419" s="20"/>
      <c r="E419" s="18"/>
      <c r="F419" s="20"/>
      <c r="G419" s="20"/>
    </row>
    <row r="420" customFormat="false" ht="12.75" hidden="false" customHeight="false" outlineLevel="0" collapsed="false">
      <c r="A420" s="18"/>
      <c r="B420" s="19"/>
      <c r="C420" s="18"/>
      <c r="D420" s="20"/>
      <c r="E420" s="18"/>
      <c r="F420" s="20"/>
      <c r="G420" s="20"/>
    </row>
    <row r="421" customFormat="false" ht="12.75" hidden="false" customHeight="false" outlineLevel="0" collapsed="false">
      <c r="A421" s="18"/>
      <c r="B421" s="19"/>
      <c r="C421" s="18"/>
      <c r="D421" s="20"/>
      <c r="E421" s="18"/>
      <c r="F421" s="20"/>
      <c r="G421" s="20"/>
    </row>
    <row r="422" customFormat="false" ht="12.75" hidden="false" customHeight="false" outlineLevel="0" collapsed="false">
      <c r="A422" s="18"/>
      <c r="B422" s="19"/>
      <c r="C422" s="18"/>
      <c r="D422" s="20"/>
      <c r="E422" s="18"/>
      <c r="F422" s="20"/>
      <c r="G422" s="20"/>
    </row>
    <row r="423" customFormat="false" ht="12.75" hidden="false" customHeight="false" outlineLevel="0" collapsed="false">
      <c r="A423" s="18"/>
      <c r="B423" s="19"/>
      <c r="C423" s="18"/>
      <c r="D423" s="20"/>
      <c r="E423" s="18"/>
      <c r="F423" s="20"/>
      <c r="G423" s="20"/>
    </row>
    <row r="424" customFormat="false" ht="12.75" hidden="false" customHeight="false" outlineLevel="0" collapsed="false">
      <c r="A424" s="18"/>
      <c r="B424" s="19"/>
      <c r="C424" s="18"/>
      <c r="D424" s="20"/>
      <c r="E424" s="18"/>
      <c r="F424" s="20"/>
      <c r="G424" s="20"/>
    </row>
    <row r="425" customFormat="false" ht="12.75" hidden="false" customHeight="false" outlineLevel="0" collapsed="false">
      <c r="A425" s="18"/>
      <c r="B425" s="19"/>
      <c r="C425" s="18"/>
      <c r="D425" s="20"/>
      <c r="E425" s="18"/>
      <c r="F425" s="20"/>
      <c r="G425" s="20"/>
    </row>
    <row r="426" customFormat="false" ht="12.75" hidden="false" customHeight="false" outlineLevel="0" collapsed="false">
      <c r="A426" s="18"/>
      <c r="B426" s="19"/>
      <c r="C426" s="18"/>
      <c r="D426" s="20"/>
      <c r="E426" s="18"/>
      <c r="F426" s="20"/>
      <c r="G426" s="20"/>
    </row>
    <row r="427" customFormat="false" ht="12.75" hidden="false" customHeight="false" outlineLevel="0" collapsed="false">
      <c r="A427" s="18"/>
      <c r="B427" s="19"/>
      <c r="C427" s="18"/>
      <c r="D427" s="20"/>
      <c r="E427" s="18"/>
      <c r="F427" s="20"/>
      <c r="G427" s="20"/>
    </row>
    <row r="428" customFormat="false" ht="12.75" hidden="false" customHeight="false" outlineLevel="0" collapsed="false">
      <c r="A428" s="18"/>
      <c r="B428" s="19"/>
      <c r="C428" s="18"/>
      <c r="D428" s="20"/>
      <c r="E428" s="18"/>
      <c r="F428" s="20"/>
      <c r="G428" s="20"/>
    </row>
    <row r="429" customFormat="false" ht="12.75" hidden="false" customHeight="false" outlineLevel="0" collapsed="false">
      <c r="A429" s="18"/>
      <c r="B429" s="19"/>
      <c r="C429" s="18"/>
      <c r="D429" s="20"/>
      <c r="E429" s="18"/>
      <c r="F429" s="20"/>
      <c r="G429" s="20"/>
    </row>
    <row r="430" customFormat="false" ht="12.75" hidden="false" customHeight="false" outlineLevel="0" collapsed="false">
      <c r="A430" s="18"/>
      <c r="B430" s="19"/>
      <c r="C430" s="18"/>
      <c r="D430" s="20"/>
      <c r="E430" s="18"/>
      <c r="F430" s="20"/>
      <c r="G430" s="20"/>
    </row>
    <row r="431" customFormat="false" ht="12.75" hidden="false" customHeight="false" outlineLevel="0" collapsed="false">
      <c r="A431" s="18"/>
      <c r="B431" s="19"/>
      <c r="C431" s="18"/>
      <c r="D431" s="20"/>
      <c r="E431" s="18"/>
      <c r="F431" s="20"/>
      <c r="G431" s="20"/>
    </row>
    <row r="432" customFormat="false" ht="12.75" hidden="false" customHeight="false" outlineLevel="0" collapsed="false">
      <c r="A432" s="18"/>
      <c r="B432" s="19"/>
      <c r="C432" s="18"/>
      <c r="D432" s="20"/>
      <c r="E432" s="18"/>
      <c r="F432" s="20"/>
      <c r="G432" s="20"/>
    </row>
    <row r="433" customFormat="false" ht="12.75" hidden="false" customHeight="false" outlineLevel="0" collapsed="false">
      <c r="A433" s="18"/>
      <c r="B433" s="19"/>
      <c r="C433" s="18"/>
      <c r="D433" s="20"/>
      <c r="E433" s="18"/>
      <c r="F433" s="20"/>
      <c r="G433" s="20"/>
    </row>
    <row r="434" customFormat="false" ht="12.75" hidden="false" customHeight="false" outlineLevel="0" collapsed="false">
      <c r="A434" s="18"/>
      <c r="B434" s="19"/>
      <c r="C434" s="18"/>
      <c r="D434" s="20"/>
      <c r="E434" s="18"/>
      <c r="F434" s="20"/>
      <c r="G434" s="20"/>
    </row>
    <row r="435" customFormat="false" ht="12.75" hidden="false" customHeight="false" outlineLevel="0" collapsed="false">
      <c r="A435" s="18"/>
      <c r="B435" s="19"/>
      <c r="C435" s="18"/>
      <c r="D435" s="20"/>
      <c r="E435" s="18"/>
      <c r="F435" s="20"/>
      <c r="G435" s="20"/>
    </row>
    <row r="436" customFormat="false" ht="12.75" hidden="false" customHeight="false" outlineLevel="0" collapsed="false">
      <c r="A436" s="18"/>
      <c r="B436" s="19"/>
      <c r="C436" s="18"/>
      <c r="D436" s="20"/>
      <c r="E436" s="18"/>
      <c r="F436" s="20"/>
      <c r="G436" s="20"/>
    </row>
    <row r="437" customFormat="false" ht="12.75" hidden="false" customHeight="false" outlineLevel="0" collapsed="false">
      <c r="A437" s="18"/>
      <c r="B437" s="19"/>
      <c r="C437" s="18"/>
      <c r="D437" s="20"/>
      <c r="E437" s="18"/>
      <c r="F437" s="20"/>
      <c r="G437" s="20"/>
    </row>
    <row r="438" customFormat="false" ht="12.75" hidden="false" customHeight="false" outlineLevel="0" collapsed="false">
      <c r="A438" s="18"/>
      <c r="B438" s="19"/>
      <c r="C438" s="18"/>
      <c r="D438" s="20"/>
      <c r="E438" s="18"/>
      <c r="F438" s="20"/>
      <c r="G438" s="20"/>
    </row>
    <row r="439" customFormat="false" ht="12.75" hidden="false" customHeight="false" outlineLevel="0" collapsed="false">
      <c r="A439" s="18"/>
      <c r="B439" s="19"/>
      <c r="C439" s="18"/>
      <c r="D439" s="20"/>
      <c r="E439" s="18"/>
      <c r="F439" s="20"/>
      <c r="G439" s="20"/>
    </row>
    <row r="440" customFormat="false" ht="12.75" hidden="false" customHeight="false" outlineLevel="0" collapsed="false">
      <c r="A440" s="18"/>
      <c r="B440" s="19"/>
      <c r="C440" s="18"/>
      <c r="D440" s="20"/>
      <c r="E440" s="18"/>
      <c r="F440" s="20"/>
      <c r="G440" s="20"/>
    </row>
    <row r="441" customFormat="false" ht="12.75" hidden="false" customHeight="false" outlineLevel="0" collapsed="false">
      <c r="A441" s="18"/>
      <c r="B441" s="19"/>
      <c r="C441" s="18"/>
      <c r="D441" s="20"/>
      <c r="E441" s="18"/>
      <c r="F441" s="20"/>
      <c r="G441" s="20"/>
    </row>
    <row r="442" customFormat="false" ht="12.75" hidden="false" customHeight="false" outlineLevel="0" collapsed="false">
      <c r="A442" s="18"/>
      <c r="B442" s="19"/>
      <c r="C442" s="18"/>
      <c r="D442" s="20"/>
      <c r="E442" s="18"/>
      <c r="F442" s="20"/>
      <c r="G442" s="20"/>
    </row>
    <row r="443" customFormat="false" ht="12.75" hidden="false" customHeight="false" outlineLevel="0" collapsed="false">
      <c r="A443" s="18"/>
      <c r="B443" s="19"/>
      <c r="C443" s="18"/>
      <c r="D443" s="20"/>
      <c r="E443" s="18"/>
      <c r="F443" s="20"/>
      <c r="G443" s="20"/>
    </row>
    <row r="444" customFormat="false" ht="12.75" hidden="false" customHeight="false" outlineLevel="0" collapsed="false">
      <c r="A444" s="18"/>
      <c r="B444" s="19"/>
      <c r="C444" s="18"/>
      <c r="D444" s="20"/>
      <c r="E444" s="18"/>
      <c r="F444" s="20"/>
      <c r="G444" s="20"/>
    </row>
    <row r="445" customFormat="false" ht="12.75" hidden="false" customHeight="false" outlineLevel="0" collapsed="false">
      <c r="A445" s="18"/>
      <c r="B445" s="19"/>
      <c r="C445" s="18"/>
      <c r="D445" s="20"/>
      <c r="E445" s="18"/>
      <c r="F445" s="20"/>
      <c r="G445" s="20"/>
    </row>
    <row r="446" customFormat="false" ht="12.75" hidden="false" customHeight="false" outlineLevel="0" collapsed="false">
      <c r="A446" s="18"/>
      <c r="B446" s="19"/>
      <c r="C446" s="18"/>
      <c r="D446" s="20"/>
      <c r="E446" s="18"/>
      <c r="F446" s="20"/>
      <c r="G446" s="20"/>
    </row>
    <row r="447" customFormat="false" ht="12.75" hidden="false" customHeight="false" outlineLevel="0" collapsed="false">
      <c r="A447" s="18"/>
      <c r="B447" s="19"/>
      <c r="C447" s="18"/>
      <c r="D447" s="20"/>
      <c r="E447" s="18"/>
      <c r="F447" s="20"/>
      <c r="G447" s="20"/>
    </row>
    <row r="448" customFormat="false" ht="12.75" hidden="false" customHeight="false" outlineLevel="0" collapsed="false">
      <c r="A448" s="18"/>
      <c r="B448" s="19"/>
      <c r="C448" s="18"/>
      <c r="D448" s="20"/>
      <c r="E448" s="18"/>
      <c r="F448" s="20"/>
      <c r="G448" s="20"/>
    </row>
    <row r="449" customFormat="false" ht="12.75" hidden="false" customHeight="false" outlineLevel="0" collapsed="false">
      <c r="A449" s="18"/>
      <c r="B449" s="19"/>
      <c r="C449" s="18"/>
      <c r="D449" s="20"/>
      <c r="E449" s="18"/>
      <c r="F449" s="20"/>
      <c r="G449" s="20"/>
    </row>
    <row r="450" customFormat="false" ht="12.75" hidden="false" customHeight="false" outlineLevel="0" collapsed="false">
      <c r="A450" s="18"/>
      <c r="B450" s="19"/>
      <c r="C450" s="18"/>
      <c r="D450" s="20"/>
      <c r="E450" s="18"/>
      <c r="F450" s="20"/>
      <c r="G450" s="20"/>
    </row>
    <row r="451" customFormat="false" ht="12.75" hidden="false" customHeight="false" outlineLevel="0" collapsed="false">
      <c r="A451" s="18"/>
      <c r="B451" s="19"/>
      <c r="C451" s="18"/>
      <c r="D451" s="20"/>
      <c r="E451" s="18"/>
      <c r="F451" s="20"/>
      <c r="G451" s="20"/>
    </row>
    <row r="452" customFormat="false" ht="12.75" hidden="false" customHeight="false" outlineLevel="0" collapsed="false">
      <c r="A452" s="18"/>
      <c r="B452" s="19"/>
      <c r="C452" s="18"/>
      <c r="D452" s="20"/>
      <c r="E452" s="18"/>
      <c r="F452" s="20"/>
      <c r="G452" s="20"/>
    </row>
    <row r="453" customFormat="false" ht="12.75" hidden="false" customHeight="false" outlineLevel="0" collapsed="false">
      <c r="A453" s="18"/>
      <c r="B453" s="19"/>
      <c r="C453" s="18"/>
      <c r="D453" s="20"/>
      <c r="E453" s="18"/>
      <c r="F453" s="20"/>
      <c r="G453" s="20"/>
    </row>
    <row r="454" customFormat="false" ht="12.75" hidden="false" customHeight="false" outlineLevel="0" collapsed="false">
      <c r="A454" s="18"/>
      <c r="B454" s="19"/>
      <c r="C454" s="18"/>
      <c r="D454" s="20"/>
      <c r="E454" s="18"/>
      <c r="F454" s="20"/>
      <c r="G454" s="20"/>
    </row>
    <row r="455" customFormat="false" ht="12.75" hidden="false" customHeight="false" outlineLevel="0" collapsed="false">
      <c r="A455" s="18"/>
      <c r="B455" s="19"/>
      <c r="C455" s="18"/>
      <c r="D455" s="20"/>
      <c r="E455" s="18"/>
      <c r="F455" s="20"/>
      <c r="G455" s="20"/>
    </row>
    <row r="456" customFormat="false" ht="12.75" hidden="false" customHeight="false" outlineLevel="0" collapsed="false">
      <c r="A456" s="18"/>
      <c r="B456" s="19"/>
      <c r="C456" s="18"/>
      <c r="D456" s="20"/>
      <c r="E456" s="18"/>
      <c r="F456" s="20"/>
      <c r="G456" s="20"/>
    </row>
    <row r="457" customFormat="false" ht="12.75" hidden="false" customHeight="false" outlineLevel="0" collapsed="false">
      <c r="A457" s="18"/>
      <c r="B457" s="19"/>
      <c r="C457" s="18"/>
      <c r="D457" s="20"/>
      <c r="E457" s="18"/>
      <c r="F457" s="20"/>
      <c r="G457" s="20"/>
    </row>
    <row r="458" customFormat="false" ht="12.75" hidden="false" customHeight="false" outlineLevel="0" collapsed="false">
      <c r="A458" s="18"/>
      <c r="B458" s="19"/>
      <c r="C458" s="18"/>
      <c r="D458" s="20"/>
      <c r="E458" s="18"/>
      <c r="F458" s="20"/>
      <c r="G458" s="20"/>
    </row>
    <row r="459" customFormat="false" ht="12.75" hidden="false" customHeight="false" outlineLevel="0" collapsed="false">
      <c r="A459" s="18"/>
      <c r="B459" s="19"/>
      <c r="C459" s="18"/>
      <c r="D459" s="20"/>
      <c r="E459" s="18"/>
      <c r="F459" s="20"/>
      <c r="G459" s="20"/>
    </row>
    <row r="460" customFormat="false" ht="12.75" hidden="false" customHeight="false" outlineLevel="0" collapsed="false">
      <c r="A460" s="18"/>
      <c r="B460" s="19"/>
      <c r="C460" s="18"/>
      <c r="D460" s="20"/>
      <c r="E460" s="18"/>
      <c r="F460" s="20"/>
      <c r="G460" s="20"/>
    </row>
    <row r="461" customFormat="false" ht="12.75" hidden="false" customHeight="false" outlineLevel="0" collapsed="false">
      <c r="A461" s="18"/>
      <c r="B461" s="19"/>
      <c r="C461" s="18"/>
      <c r="D461" s="20"/>
      <c r="E461" s="18"/>
      <c r="F461" s="20"/>
      <c r="G461" s="20"/>
    </row>
    <row r="462" customFormat="false" ht="12.75" hidden="false" customHeight="false" outlineLevel="0" collapsed="false">
      <c r="A462" s="18"/>
      <c r="B462" s="19"/>
      <c r="C462" s="18"/>
      <c r="D462" s="20"/>
      <c r="E462" s="18"/>
      <c r="F462" s="20"/>
      <c r="G462" s="20"/>
    </row>
    <row r="463" customFormat="false" ht="12.75" hidden="false" customHeight="false" outlineLevel="0" collapsed="false">
      <c r="A463" s="18"/>
      <c r="B463" s="19"/>
      <c r="C463" s="18"/>
      <c r="D463" s="20"/>
      <c r="E463" s="18"/>
      <c r="F463" s="20"/>
      <c r="G463" s="20"/>
    </row>
    <row r="464" customFormat="false" ht="12.75" hidden="false" customHeight="false" outlineLevel="0" collapsed="false">
      <c r="A464" s="18"/>
      <c r="B464" s="19"/>
      <c r="C464" s="18"/>
      <c r="D464" s="20"/>
      <c r="E464" s="18"/>
      <c r="F464" s="20"/>
      <c r="G464" s="20"/>
    </row>
    <row r="465" customFormat="false" ht="12.75" hidden="false" customHeight="false" outlineLevel="0" collapsed="false">
      <c r="A465" s="18"/>
      <c r="B465" s="19"/>
      <c r="C465" s="18"/>
      <c r="D465" s="20"/>
      <c r="E465" s="18"/>
      <c r="F465" s="20"/>
      <c r="G465" s="20"/>
    </row>
    <row r="466" customFormat="false" ht="12.75" hidden="false" customHeight="false" outlineLevel="0" collapsed="false">
      <c r="A466" s="18"/>
      <c r="B466" s="19"/>
      <c r="C466" s="18"/>
      <c r="D466" s="20"/>
      <c r="E466" s="18"/>
      <c r="F466" s="20"/>
      <c r="G466" s="20"/>
    </row>
    <row r="467" customFormat="false" ht="12.75" hidden="false" customHeight="false" outlineLevel="0" collapsed="false">
      <c r="A467" s="18"/>
      <c r="B467" s="19"/>
      <c r="C467" s="18"/>
      <c r="D467" s="20"/>
      <c r="E467" s="18"/>
      <c r="F467" s="20"/>
      <c r="G467" s="20"/>
    </row>
    <row r="468" customFormat="false" ht="12.75" hidden="false" customHeight="false" outlineLevel="0" collapsed="false">
      <c r="A468" s="18"/>
      <c r="B468" s="19"/>
      <c r="C468" s="18"/>
      <c r="D468" s="20"/>
      <c r="E468" s="18"/>
      <c r="F468" s="20"/>
      <c r="G468" s="20"/>
    </row>
    <row r="469" customFormat="false" ht="12.75" hidden="false" customHeight="false" outlineLevel="0" collapsed="false">
      <c r="A469" s="18"/>
      <c r="B469" s="19"/>
      <c r="C469" s="18"/>
      <c r="D469" s="20"/>
      <c r="E469" s="18"/>
      <c r="F469" s="20"/>
      <c r="G469" s="20"/>
    </row>
    <row r="470" customFormat="false" ht="12.75" hidden="false" customHeight="false" outlineLevel="0" collapsed="false">
      <c r="A470" s="18"/>
      <c r="B470" s="19"/>
      <c r="C470" s="18"/>
      <c r="D470" s="20"/>
      <c r="E470" s="18"/>
      <c r="F470" s="20"/>
      <c r="G470" s="20"/>
    </row>
    <row r="471" customFormat="false" ht="12.75" hidden="false" customHeight="false" outlineLevel="0" collapsed="false">
      <c r="A471" s="18"/>
      <c r="B471" s="19"/>
      <c r="C471" s="18"/>
      <c r="D471" s="20"/>
      <c r="E471" s="18"/>
      <c r="F471" s="20"/>
      <c r="G471" s="20"/>
    </row>
    <row r="472" customFormat="false" ht="12.75" hidden="false" customHeight="false" outlineLevel="0" collapsed="false">
      <c r="A472" s="18"/>
      <c r="B472" s="19"/>
      <c r="C472" s="18"/>
      <c r="D472" s="20"/>
      <c r="E472" s="18"/>
      <c r="F472" s="20"/>
      <c r="G472" s="20"/>
    </row>
    <row r="473" customFormat="false" ht="12.75" hidden="false" customHeight="false" outlineLevel="0" collapsed="false">
      <c r="A473" s="18"/>
      <c r="B473" s="19"/>
      <c r="C473" s="18"/>
      <c r="D473" s="20"/>
      <c r="E473" s="18"/>
      <c r="F473" s="20"/>
      <c r="G473" s="20"/>
    </row>
    <row r="474" customFormat="false" ht="12.75" hidden="false" customHeight="false" outlineLevel="0" collapsed="false">
      <c r="A474" s="18"/>
      <c r="B474" s="19"/>
      <c r="C474" s="18"/>
      <c r="D474" s="20"/>
      <c r="E474" s="18"/>
      <c r="F474" s="20"/>
      <c r="G474" s="20"/>
    </row>
    <row r="475" customFormat="false" ht="12.75" hidden="false" customHeight="false" outlineLevel="0" collapsed="false">
      <c r="A475" s="18"/>
      <c r="B475" s="19"/>
      <c r="C475" s="18"/>
      <c r="D475" s="20"/>
      <c r="E475" s="18"/>
      <c r="F475" s="20"/>
      <c r="G475" s="20"/>
    </row>
    <row r="476" customFormat="false" ht="12.75" hidden="false" customHeight="false" outlineLevel="0" collapsed="false">
      <c r="A476" s="18"/>
      <c r="B476" s="19"/>
      <c r="C476" s="18"/>
      <c r="D476" s="20"/>
      <c r="E476" s="18"/>
      <c r="F476" s="20"/>
      <c r="G476" s="20"/>
    </row>
    <row r="477" customFormat="false" ht="12.75" hidden="false" customHeight="false" outlineLevel="0" collapsed="false">
      <c r="A477" s="18"/>
      <c r="B477" s="19"/>
      <c r="C477" s="18"/>
      <c r="D477" s="20"/>
      <c r="E477" s="18"/>
      <c r="F477" s="20"/>
      <c r="G477" s="20"/>
    </row>
    <row r="478" customFormat="false" ht="12.75" hidden="false" customHeight="false" outlineLevel="0" collapsed="false">
      <c r="A478" s="18"/>
      <c r="B478" s="19"/>
      <c r="C478" s="18"/>
      <c r="D478" s="20"/>
      <c r="E478" s="18"/>
      <c r="F478" s="20"/>
      <c r="G478" s="20"/>
    </row>
    <row r="479" customFormat="false" ht="12.75" hidden="false" customHeight="false" outlineLevel="0" collapsed="false">
      <c r="A479" s="18"/>
      <c r="B479" s="19"/>
      <c r="C479" s="18"/>
      <c r="D479" s="20"/>
      <c r="E479" s="18"/>
      <c r="F479" s="20"/>
      <c r="G479" s="20"/>
    </row>
    <row r="480" customFormat="false" ht="12.75" hidden="false" customHeight="false" outlineLevel="0" collapsed="false">
      <c r="A480" s="18"/>
      <c r="B480" s="19"/>
      <c r="C480" s="18"/>
      <c r="D480" s="20"/>
      <c r="E480" s="18"/>
      <c r="F480" s="20"/>
      <c r="G480" s="20"/>
    </row>
    <row r="481" customFormat="false" ht="12.75" hidden="false" customHeight="false" outlineLevel="0" collapsed="false">
      <c r="A481" s="18"/>
      <c r="B481" s="19"/>
      <c r="C481" s="18"/>
      <c r="D481" s="20"/>
      <c r="E481" s="18"/>
      <c r="F481" s="20"/>
      <c r="G481" s="20"/>
    </row>
    <row r="482" customFormat="false" ht="12.75" hidden="false" customHeight="false" outlineLevel="0" collapsed="false">
      <c r="A482" s="18"/>
      <c r="B482" s="19"/>
      <c r="C482" s="18"/>
      <c r="D482" s="20"/>
      <c r="E482" s="18"/>
      <c r="F482" s="20"/>
      <c r="G482" s="20"/>
    </row>
    <row r="483" customFormat="false" ht="12.75" hidden="false" customHeight="false" outlineLevel="0" collapsed="false">
      <c r="A483" s="18"/>
      <c r="B483" s="19"/>
      <c r="C483" s="18"/>
      <c r="D483" s="20"/>
      <c r="E483" s="18"/>
      <c r="F483" s="20"/>
      <c r="G483" s="20"/>
    </row>
    <row r="484" customFormat="false" ht="12.75" hidden="false" customHeight="false" outlineLevel="0" collapsed="false">
      <c r="A484" s="18"/>
      <c r="B484" s="19"/>
      <c r="C484" s="18"/>
      <c r="D484" s="20"/>
      <c r="E484" s="18"/>
      <c r="F484" s="20"/>
      <c r="G484" s="20"/>
    </row>
    <row r="485" customFormat="false" ht="12.75" hidden="false" customHeight="false" outlineLevel="0" collapsed="false">
      <c r="A485" s="18"/>
      <c r="B485" s="19"/>
      <c r="C485" s="18"/>
      <c r="D485" s="20"/>
      <c r="E485" s="18"/>
      <c r="F485" s="20"/>
      <c r="G485" s="20"/>
    </row>
    <row r="486" customFormat="false" ht="12.75" hidden="false" customHeight="false" outlineLevel="0" collapsed="false">
      <c r="A486" s="18"/>
      <c r="B486" s="19"/>
      <c r="C486" s="18"/>
      <c r="D486" s="20"/>
      <c r="E486" s="18"/>
      <c r="F486" s="20"/>
      <c r="G486" s="20"/>
    </row>
    <row r="487" customFormat="false" ht="12.75" hidden="false" customHeight="false" outlineLevel="0" collapsed="false">
      <c r="A487" s="18"/>
      <c r="B487" s="19"/>
      <c r="C487" s="18"/>
      <c r="D487" s="20"/>
      <c r="E487" s="18"/>
      <c r="F487" s="20"/>
      <c r="G487" s="20"/>
    </row>
    <row r="488" customFormat="false" ht="12.75" hidden="false" customHeight="false" outlineLevel="0" collapsed="false">
      <c r="A488" s="18"/>
      <c r="B488" s="19"/>
      <c r="C488" s="18"/>
      <c r="D488" s="20"/>
      <c r="E488" s="18"/>
      <c r="F488" s="20"/>
      <c r="G488" s="20"/>
    </row>
    <row r="489" customFormat="false" ht="12.75" hidden="false" customHeight="false" outlineLevel="0" collapsed="false">
      <c r="A489" s="18"/>
      <c r="B489" s="19"/>
      <c r="C489" s="18"/>
      <c r="D489" s="20"/>
      <c r="E489" s="18"/>
      <c r="F489" s="20"/>
      <c r="G489" s="20"/>
    </row>
    <row r="490" customFormat="false" ht="12.75" hidden="false" customHeight="false" outlineLevel="0" collapsed="false">
      <c r="A490" s="18"/>
      <c r="B490" s="19"/>
      <c r="C490" s="18"/>
      <c r="D490" s="20"/>
      <c r="E490" s="18"/>
      <c r="F490" s="20"/>
      <c r="G490" s="20"/>
    </row>
    <row r="491" customFormat="false" ht="12.75" hidden="false" customHeight="false" outlineLevel="0" collapsed="false">
      <c r="A491" s="18"/>
      <c r="B491" s="19"/>
      <c r="C491" s="18"/>
      <c r="D491" s="20"/>
      <c r="E491" s="18"/>
      <c r="F491" s="20"/>
      <c r="G491" s="20"/>
    </row>
    <row r="492" customFormat="false" ht="12.75" hidden="false" customHeight="false" outlineLevel="0" collapsed="false">
      <c r="A492" s="18"/>
      <c r="B492" s="19"/>
      <c r="C492" s="18"/>
      <c r="D492" s="20"/>
      <c r="E492" s="18"/>
      <c r="F492" s="20"/>
      <c r="G492" s="20"/>
    </row>
    <row r="493" customFormat="false" ht="12.75" hidden="false" customHeight="false" outlineLevel="0" collapsed="false">
      <c r="A493" s="18"/>
      <c r="B493" s="19"/>
      <c r="C493" s="18"/>
      <c r="D493" s="20"/>
      <c r="E493" s="18"/>
      <c r="F493" s="20"/>
      <c r="G493" s="20"/>
    </row>
    <row r="494" customFormat="false" ht="12.75" hidden="false" customHeight="false" outlineLevel="0" collapsed="false">
      <c r="A494" s="18"/>
      <c r="B494" s="19"/>
      <c r="C494" s="18"/>
      <c r="D494" s="20"/>
      <c r="E494" s="18"/>
      <c r="F494" s="20"/>
      <c r="G494" s="20"/>
    </row>
    <row r="495" customFormat="false" ht="12.75" hidden="false" customHeight="false" outlineLevel="0" collapsed="false">
      <c r="A495" s="18"/>
      <c r="B495" s="19"/>
      <c r="C495" s="18"/>
      <c r="D495" s="20"/>
      <c r="E495" s="18"/>
      <c r="F495" s="20"/>
      <c r="G495" s="20"/>
    </row>
    <row r="496" customFormat="false" ht="12.75" hidden="false" customHeight="false" outlineLevel="0" collapsed="false">
      <c r="A496" s="18"/>
      <c r="B496" s="19"/>
      <c r="C496" s="18"/>
      <c r="D496" s="20"/>
      <c r="E496" s="18"/>
      <c r="F496" s="20"/>
      <c r="G496" s="20"/>
    </row>
    <row r="497" customFormat="false" ht="12.75" hidden="false" customHeight="false" outlineLevel="0" collapsed="false">
      <c r="A497" s="18"/>
      <c r="B497" s="19"/>
      <c r="C497" s="18"/>
      <c r="D497" s="20"/>
      <c r="E497" s="18"/>
      <c r="F497" s="20"/>
      <c r="G497" s="20"/>
    </row>
    <row r="498" customFormat="false" ht="12.75" hidden="false" customHeight="false" outlineLevel="0" collapsed="false">
      <c r="A498" s="18"/>
      <c r="B498" s="19"/>
      <c r="C498" s="18"/>
      <c r="D498" s="20"/>
      <c r="E498" s="18"/>
      <c r="F498" s="20"/>
      <c r="G498" s="20"/>
    </row>
    <row r="499" customFormat="false" ht="12.75" hidden="false" customHeight="false" outlineLevel="0" collapsed="false">
      <c r="A499" s="18"/>
      <c r="B499" s="19"/>
      <c r="C499" s="18"/>
      <c r="D499" s="20"/>
      <c r="E499" s="18"/>
      <c r="F499" s="20"/>
      <c r="G499" s="20"/>
    </row>
    <row r="500" customFormat="false" ht="12.75" hidden="false" customHeight="false" outlineLevel="0" collapsed="false">
      <c r="A500" s="18"/>
      <c r="B500" s="19"/>
      <c r="C500" s="18"/>
      <c r="D500" s="20"/>
      <c r="E500" s="18"/>
      <c r="F500" s="20"/>
      <c r="G500" s="20"/>
    </row>
    <row r="501" customFormat="false" ht="12.75" hidden="false" customHeight="false" outlineLevel="0" collapsed="false">
      <c r="A501" s="18"/>
      <c r="B501" s="19"/>
      <c r="C501" s="18"/>
      <c r="D501" s="20"/>
      <c r="E501" s="18"/>
      <c r="F501" s="20"/>
      <c r="G501" s="20"/>
    </row>
    <row r="502" customFormat="false" ht="12.75" hidden="false" customHeight="false" outlineLevel="0" collapsed="false">
      <c r="A502" s="18"/>
      <c r="B502" s="19"/>
      <c r="C502" s="18"/>
      <c r="D502" s="20"/>
      <c r="E502" s="18"/>
      <c r="F502" s="20"/>
      <c r="G502" s="20"/>
    </row>
    <row r="503" customFormat="false" ht="12.75" hidden="false" customHeight="false" outlineLevel="0" collapsed="false">
      <c r="A503" s="18"/>
      <c r="B503" s="19"/>
      <c r="C503" s="18"/>
      <c r="D503" s="20"/>
      <c r="E503" s="18"/>
      <c r="F503" s="20"/>
      <c r="G503" s="20"/>
    </row>
    <row r="504" customFormat="false" ht="12.75" hidden="false" customHeight="false" outlineLevel="0" collapsed="false">
      <c r="A504" s="18"/>
      <c r="B504" s="19"/>
      <c r="C504" s="18"/>
      <c r="D504" s="20"/>
      <c r="E504" s="18"/>
      <c r="F504" s="20"/>
      <c r="G504" s="20"/>
    </row>
    <row r="505" customFormat="false" ht="12.75" hidden="false" customHeight="false" outlineLevel="0" collapsed="false">
      <c r="A505" s="18"/>
      <c r="B505" s="19"/>
      <c r="C505" s="18"/>
      <c r="D505" s="20"/>
      <c r="E505" s="18"/>
      <c r="F505" s="20"/>
      <c r="G505" s="20"/>
    </row>
    <row r="506" customFormat="false" ht="12.75" hidden="false" customHeight="false" outlineLevel="0" collapsed="false">
      <c r="A506" s="18"/>
      <c r="B506" s="19"/>
      <c r="C506" s="18"/>
      <c r="D506" s="20"/>
      <c r="E506" s="18"/>
      <c r="F506" s="20"/>
      <c r="G506" s="20"/>
    </row>
    <row r="507" customFormat="false" ht="12.75" hidden="false" customHeight="false" outlineLevel="0" collapsed="false">
      <c r="A507" s="18"/>
      <c r="B507" s="19"/>
      <c r="C507" s="18"/>
      <c r="D507" s="20"/>
      <c r="E507" s="18"/>
      <c r="F507" s="20"/>
      <c r="G507" s="20"/>
    </row>
    <row r="508" customFormat="false" ht="12.75" hidden="false" customHeight="false" outlineLevel="0" collapsed="false">
      <c r="A508" s="18"/>
      <c r="B508" s="19"/>
      <c r="C508" s="18"/>
      <c r="D508" s="20"/>
      <c r="E508" s="18"/>
      <c r="F508" s="20"/>
      <c r="G508" s="20"/>
    </row>
    <row r="509" customFormat="false" ht="12.75" hidden="false" customHeight="false" outlineLevel="0" collapsed="false">
      <c r="A509" s="18"/>
      <c r="B509" s="19"/>
      <c r="C509" s="18"/>
      <c r="D509" s="20"/>
      <c r="E509" s="18"/>
      <c r="F509" s="20"/>
      <c r="G509" s="20"/>
    </row>
    <row r="510" customFormat="false" ht="12.75" hidden="false" customHeight="false" outlineLevel="0" collapsed="false">
      <c r="A510" s="18"/>
      <c r="B510" s="19"/>
      <c r="C510" s="18"/>
      <c r="D510" s="20"/>
      <c r="E510" s="18"/>
      <c r="F510" s="20"/>
      <c r="G510" s="20"/>
    </row>
    <row r="511" customFormat="false" ht="12.75" hidden="false" customHeight="false" outlineLevel="0" collapsed="false">
      <c r="A511" s="18"/>
      <c r="B511" s="19"/>
      <c r="C511" s="18"/>
      <c r="D511" s="20"/>
      <c r="E511" s="18"/>
      <c r="F511" s="20"/>
      <c r="G511" s="20"/>
    </row>
    <row r="512" customFormat="false" ht="12.75" hidden="false" customHeight="false" outlineLevel="0" collapsed="false">
      <c r="A512" s="18"/>
      <c r="B512" s="19"/>
      <c r="C512" s="18"/>
      <c r="D512" s="20"/>
      <c r="E512" s="18"/>
      <c r="F512" s="20"/>
      <c r="G512" s="20"/>
    </row>
    <row r="513" customFormat="false" ht="12.75" hidden="false" customHeight="false" outlineLevel="0" collapsed="false">
      <c r="A513" s="18"/>
      <c r="B513" s="19"/>
      <c r="C513" s="18"/>
      <c r="D513" s="20"/>
      <c r="E513" s="18"/>
      <c r="F513" s="20"/>
      <c r="G513" s="20"/>
    </row>
    <row r="514" customFormat="false" ht="12.75" hidden="false" customHeight="false" outlineLevel="0" collapsed="false">
      <c r="A514" s="18"/>
      <c r="B514" s="19"/>
      <c r="C514" s="18"/>
      <c r="D514" s="20"/>
      <c r="E514" s="18"/>
      <c r="F514" s="20"/>
      <c r="G514" s="20"/>
    </row>
    <row r="515" customFormat="false" ht="12.75" hidden="false" customHeight="false" outlineLevel="0" collapsed="false">
      <c r="A515" s="18"/>
      <c r="B515" s="19"/>
      <c r="C515" s="18"/>
      <c r="D515" s="20"/>
      <c r="E515" s="18"/>
      <c r="F515" s="20"/>
      <c r="G515" s="20"/>
    </row>
    <row r="516" customFormat="false" ht="12.75" hidden="false" customHeight="false" outlineLevel="0" collapsed="false">
      <c r="A516" s="18"/>
      <c r="B516" s="19"/>
      <c r="C516" s="18"/>
      <c r="D516" s="20"/>
      <c r="E516" s="18"/>
      <c r="F516" s="20"/>
      <c r="G516" s="20"/>
    </row>
    <row r="517" customFormat="false" ht="12.75" hidden="false" customHeight="false" outlineLevel="0" collapsed="false">
      <c r="A517" s="18"/>
      <c r="B517" s="19"/>
      <c r="C517" s="18"/>
      <c r="D517" s="20"/>
      <c r="E517" s="18"/>
      <c r="F517" s="20"/>
      <c r="G517" s="20"/>
    </row>
    <row r="518" customFormat="false" ht="12.75" hidden="false" customHeight="false" outlineLevel="0" collapsed="false">
      <c r="A518" s="18"/>
      <c r="B518" s="19"/>
      <c r="C518" s="18"/>
      <c r="D518" s="20"/>
      <c r="E518" s="18"/>
      <c r="F518" s="20"/>
      <c r="G518" s="20"/>
    </row>
    <row r="519" customFormat="false" ht="12.75" hidden="false" customHeight="false" outlineLevel="0" collapsed="false">
      <c r="A519" s="18"/>
      <c r="B519" s="19"/>
      <c r="C519" s="18"/>
      <c r="D519" s="20"/>
      <c r="E519" s="18"/>
      <c r="F519" s="20"/>
      <c r="G519" s="20"/>
    </row>
    <row r="520" customFormat="false" ht="12.75" hidden="false" customHeight="false" outlineLevel="0" collapsed="false">
      <c r="A520" s="18"/>
      <c r="B520" s="19"/>
      <c r="C520" s="18"/>
      <c r="D520" s="20"/>
      <c r="E520" s="18"/>
      <c r="F520" s="20"/>
      <c r="G520" s="20"/>
    </row>
    <row r="521" customFormat="false" ht="12.75" hidden="false" customHeight="false" outlineLevel="0" collapsed="false">
      <c r="A521" s="18"/>
      <c r="B521" s="19"/>
      <c r="C521" s="18"/>
      <c r="D521" s="20"/>
      <c r="E521" s="18"/>
      <c r="F521" s="20"/>
      <c r="G521" s="20"/>
    </row>
    <row r="522" customFormat="false" ht="12.75" hidden="false" customHeight="false" outlineLevel="0" collapsed="false">
      <c r="A522" s="18"/>
      <c r="B522" s="19"/>
      <c r="C522" s="18"/>
      <c r="D522" s="20"/>
      <c r="E522" s="18"/>
      <c r="F522" s="20"/>
      <c r="G522" s="20"/>
    </row>
    <row r="523" customFormat="false" ht="12.75" hidden="false" customHeight="false" outlineLevel="0" collapsed="false">
      <c r="A523" s="18"/>
      <c r="B523" s="19"/>
      <c r="C523" s="18"/>
      <c r="D523" s="20"/>
      <c r="E523" s="18"/>
      <c r="F523" s="20"/>
      <c r="G523" s="20"/>
    </row>
    <row r="524" customFormat="false" ht="12.75" hidden="false" customHeight="false" outlineLevel="0" collapsed="false">
      <c r="A524" s="18"/>
      <c r="B524" s="19"/>
      <c r="C524" s="18"/>
      <c r="D524" s="20"/>
      <c r="E524" s="18"/>
      <c r="F524" s="20"/>
      <c r="G524" s="20"/>
    </row>
    <row r="525" customFormat="false" ht="12.75" hidden="false" customHeight="false" outlineLevel="0" collapsed="false">
      <c r="A525" s="18"/>
      <c r="B525" s="19"/>
      <c r="C525" s="18"/>
      <c r="D525" s="20"/>
      <c r="E525" s="18"/>
      <c r="F525" s="20"/>
      <c r="G525" s="20"/>
    </row>
    <row r="526" customFormat="false" ht="12.75" hidden="false" customHeight="false" outlineLevel="0" collapsed="false">
      <c r="A526" s="18"/>
      <c r="B526" s="19"/>
      <c r="C526" s="18"/>
      <c r="D526" s="20"/>
      <c r="E526" s="18"/>
      <c r="F526" s="20"/>
      <c r="G526" s="20"/>
    </row>
    <row r="527" customFormat="false" ht="12.75" hidden="false" customHeight="false" outlineLevel="0" collapsed="false">
      <c r="A527" s="18"/>
      <c r="B527" s="19"/>
      <c r="C527" s="18"/>
      <c r="D527" s="20"/>
      <c r="E527" s="18"/>
      <c r="F527" s="20"/>
      <c r="G527" s="20"/>
    </row>
    <row r="528" customFormat="false" ht="12.75" hidden="false" customHeight="false" outlineLevel="0" collapsed="false">
      <c r="A528" s="18"/>
      <c r="B528" s="19"/>
      <c r="C528" s="18"/>
      <c r="D528" s="20"/>
      <c r="E528" s="18"/>
      <c r="F528" s="20"/>
      <c r="G528" s="20"/>
    </row>
    <row r="529" customFormat="false" ht="12.75" hidden="false" customHeight="false" outlineLevel="0" collapsed="false">
      <c r="A529" s="18"/>
      <c r="B529" s="19"/>
      <c r="C529" s="18"/>
      <c r="D529" s="20"/>
      <c r="E529" s="18"/>
      <c r="F529" s="20"/>
      <c r="G529" s="20"/>
    </row>
    <row r="530" customFormat="false" ht="12.75" hidden="false" customHeight="false" outlineLevel="0" collapsed="false">
      <c r="A530" s="18"/>
      <c r="B530" s="19"/>
      <c r="C530" s="18"/>
      <c r="D530" s="20"/>
      <c r="E530" s="18"/>
      <c r="F530" s="20"/>
      <c r="G530" s="20"/>
    </row>
    <row r="531" customFormat="false" ht="12.75" hidden="false" customHeight="false" outlineLevel="0" collapsed="false">
      <c r="A531" s="18"/>
      <c r="B531" s="19"/>
      <c r="C531" s="18"/>
      <c r="D531" s="20"/>
      <c r="E531" s="18"/>
      <c r="F531" s="20"/>
      <c r="G531" s="20"/>
    </row>
    <row r="532" customFormat="false" ht="12.75" hidden="false" customHeight="false" outlineLevel="0" collapsed="false">
      <c r="A532" s="18"/>
      <c r="B532" s="19"/>
      <c r="C532" s="18"/>
      <c r="D532" s="20"/>
      <c r="E532" s="18"/>
      <c r="F532" s="20"/>
      <c r="G532" s="20"/>
    </row>
    <row r="533" customFormat="false" ht="12.75" hidden="false" customHeight="false" outlineLevel="0" collapsed="false">
      <c r="A533" s="18"/>
      <c r="B533" s="19"/>
      <c r="C533" s="18"/>
      <c r="D533" s="20"/>
      <c r="E533" s="18"/>
      <c r="F533" s="20"/>
      <c r="G533" s="20"/>
    </row>
    <row r="534" customFormat="false" ht="12.75" hidden="false" customHeight="false" outlineLevel="0" collapsed="false">
      <c r="A534" s="18"/>
      <c r="B534" s="19"/>
      <c r="C534" s="18"/>
      <c r="D534" s="20"/>
      <c r="E534" s="18"/>
      <c r="F534" s="20"/>
      <c r="G534" s="20"/>
    </row>
    <row r="535" customFormat="false" ht="12.75" hidden="false" customHeight="false" outlineLevel="0" collapsed="false">
      <c r="A535" s="18"/>
      <c r="B535" s="19"/>
      <c r="C535" s="18"/>
      <c r="D535" s="20"/>
      <c r="E535" s="18"/>
      <c r="F535" s="20"/>
      <c r="G535" s="20"/>
    </row>
    <row r="536" customFormat="false" ht="12.75" hidden="false" customHeight="false" outlineLevel="0" collapsed="false">
      <c r="A536" s="18"/>
      <c r="B536" s="19"/>
      <c r="C536" s="18"/>
      <c r="D536" s="20"/>
      <c r="E536" s="18"/>
      <c r="F536" s="20"/>
      <c r="G536" s="20"/>
    </row>
    <row r="537" customFormat="false" ht="12.75" hidden="false" customHeight="false" outlineLevel="0" collapsed="false">
      <c r="A537" s="18"/>
      <c r="B537" s="19"/>
      <c r="C537" s="18"/>
      <c r="D537" s="20"/>
      <c r="E537" s="18"/>
      <c r="F537" s="20"/>
      <c r="G537" s="20"/>
    </row>
    <row r="538" customFormat="false" ht="12.75" hidden="false" customHeight="false" outlineLevel="0" collapsed="false">
      <c r="A538" s="18"/>
      <c r="B538" s="19"/>
      <c r="C538" s="18"/>
      <c r="D538" s="20"/>
      <c r="E538" s="18"/>
      <c r="F538" s="20"/>
      <c r="G538" s="20"/>
    </row>
    <row r="539" customFormat="false" ht="12.75" hidden="false" customHeight="false" outlineLevel="0" collapsed="false">
      <c r="A539" s="18"/>
      <c r="B539" s="19"/>
      <c r="C539" s="18"/>
      <c r="D539" s="20"/>
      <c r="E539" s="18"/>
      <c r="F539" s="20"/>
      <c r="G539" s="20"/>
    </row>
    <row r="540" customFormat="false" ht="12.75" hidden="false" customHeight="false" outlineLevel="0" collapsed="false">
      <c r="A540" s="18"/>
      <c r="B540" s="19"/>
      <c r="C540" s="18"/>
      <c r="D540" s="20"/>
      <c r="E540" s="18"/>
      <c r="F540" s="20"/>
      <c r="G540" s="20"/>
    </row>
    <row r="541" customFormat="false" ht="12.75" hidden="false" customHeight="false" outlineLevel="0" collapsed="false">
      <c r="A541" s="18"/>
      <c r="B541" s="19"/>
      <c r="C541" s="18"/>
      <c r="D541" s="20"/>
      <c r="E541" s="18"/>
      <c r="F541" s="20"/>
      <c r="G541" s="20"/>
    </row>
    <row r="542" customFormat="false" ht="12.75" hidden="false" customHeight="false" outlineLevel="0" collapsed="false">
      <c r="A542" s="18"/>
      <c r="B542" s="19"/>
      <c r="C542" s="18"/>
      <c r="D542" s="20"/>
      <c r="E542" s="18"/>
      <c r="F542" s="20"/>
      <c r="G542" s="20"/>
    </row>
    <row r="543" customFormat="false" ht="12.75" hidden="false" customHeight="false" outlineLevel="0" collapsed="false">
      <c r="A543" s="18"/>
      <c r="B543" s="19"/>
      <c r="C543" s="18"/>
      <c r="D543" s="20"/>
      <c r="E543" s="18"/>
      <c r="F543" s="20"/>
      <c r="G543" s="20"/>
    </row>
    <row r="544" customFormat="false" ht="12.75" hidden="false" customHeight="false" outlineLevel="0" collapsed="false">
      <c r="A544" s="18"/>
      <c r="B544" s="19"/>
      <c r="C544" s="18"/>
      <c r="D544" s="20"/>
      <c r="E544" s="18"/>
      <c r="F544" s="20"/>
      <c r="G544" s="20"/>
    </row>
    <row r="545" customFormat="false" ht="12.75" hidden="false" customHeight="false" outlineLevel="0" collapsed="false">
      <c r="A545" s="18"/>
      <c r="B545" s="19"/>
      <c r="C545" s="18"/>
      <c r="D545" s="20"/>
      <c r="E545" s="18"/>
      <c r="F545" s="20"/>
      <c r="G545" s="20"/>
    </row>
    <row r="546" customFormat="false" ht="12.75" hidden="false" customHeight="false" outlineLevel="0" collapsed="false">
      <c r="A546" s="18"/>
      <c r="B546" s="19"/>
      <c r="C546" s="18"/>
      <c r="D546" s="20"/>
      <c r="E546" s="18"/>
      <c r="F546" s="20"/>
      <c r="G546" s="20"/>
    </row>
    <row r="547" customFormat="false" ht="12.75" hidden="false" customHeight="false" outlineLevel="0" collapsed="false">
      <c r="A547" s="18"/>
      <c r="B547" s="19"/>
      <c r="C547" s="18"/>
      <c r="D547" s="20"/>
      <c r="E547" s="18"/>
      <c r="F547" s="20"/>
      <c r="G547" s="20"/>
    </row>
    <row r="548" customFormat="false" ht="12.75" hidden="false" customHeight="false" outlineLevel="0" collapsed="false">
      <c r="A548" s="18"/>
      <c r="B548" s="19"/>
      <c r="C548" s="18"/>
      <c r="D548" s="20"/>
      <c r="E548" s="18"/>
      <c r="F548" s="20"/>
      <c r="G548" s="20"/>
    </row>
    <row r="549" customFormat="false" ht="12.75" hidden="false" customHeight="false" outlineLevel="0" collapsed="false">
      <c r="A549" s="18"/>
      <c r="B549" s="19"/>
      <c r="C549" s="18"/>
      <c r="D549" s="20"/>
      <c r="E549" s="18"/>
      <c r="F549" s="20"/>
      <c r="G549" s="20"/>
    </row>
    <row r="550" customFormat="false" ht="12.75" hidden="false" customHeight="false" outlineLevel="0" collapsed="false">
      <c r="A550" s="18"/>
      <c r="B550" s="19"/>
      <c r="C550" s="18"/>
      <c r="D550" s="20"/>
      <c r="E550" s="18"/>
      <c r="F550" s="20"/>
      <c r="G550" s="20"/>
    </row>
    <row r="551" customFormat="false" ht="12.75" hidden="false" customHeight="false" outlineLevel="0" collapsed="false">
      <c r="A551" s="18"/>
      <c r="B551" s="19"/>
      <c r="C551" s="18"/>
      <c r="D551" s="20"/>
      <c r="E551" s="18"/>
      <c r="F551" s="20"/>
      <c r="G551" s="20"/>
    </row>
    <row r="552" customFormat="false" ht="12.75" hidden="false" customHeight="false" outlineLevel="0" collapsed="false">
      <c r="A552" s="18"/>
      <c r="B552" s="19"/>
      <c r="C552" s="18"/>
      <c r="D552" s="20"/>
      <c r="E552" s="18"/>
      <c r="F552" s="20"/>
      <c r="G552" s="20"/>
    </row>
    <row r="553" customFormat="false" ht="12.75" hidden="false" customHeight="false" outlineLevel="0" collapsed="false">
      <c r="A553" s="18"/>
      <c r="B553" s="19"/>
      <c r="C553" s="18"/>
      <c r="D553" s="20"/>
      <c r="E553" s="18"/>
      <c r="F553" s="20"/>
      <c r="G553" s="20"/>
    </row>
    <row r="554" customFormat="false" ht="12.75" hidden="false" customHeight="false" outlineLevel="0" collapsed="false">
      <c r="A554" s="18"/>
      <c r="B554" s="19"/>
      <c r="C554" s="18"/>
      <c r="D554" s="20"/>
      <c r="E554" s="18"/>
      <c r="F554" s="20"/>
      <c r="G554" s="20"/>
    </row>
    <row r="555" customFormat="false" ht="12.75" hidden="false" customHeight="false" outlineLevel="0" collapsed="false">
      <c r="A555" s="18"/>
      <c r="B555" s="19"/>
      <c r="C555" s="18"/>
      <c r="D555" s="20"/>
      <c r="E555" s="18"/>
      <c r="F555" s="20"/>
      <c r="G555" s="20"/>
    </row>
    <row r="556" customFormat="false" ht="12.75" hidden="false" customHeight="false" outlineLevel="0" collapsed="false">
      <c r="A556" s="18"/>
      <c r="B556" s="19"/>
      <c r="C556" s="18"/>
      <c r="D556" s="20"/>
      <c r="E556" s="18"/>
      <c r="F556" s="20"/>
      <c r="G556" s="20"/>
    </row>
    <row r="557" customFormat="false" ht="12.75" hidden="false" customHeight="false" outlineLevel="0" collapsed="false">
      <c r="A557" s="18"/>
      <c r="B557" s="19"/>
      <c r="C557" s="18"/>
      <c r="D557" s="20"/>
      <c r="E557" s="18"/>
      <c r="F557" s="20"/>
      <c r="G557" s="20"/>
    </row>
    <row r="558" customFormat="false" ht="12.75" hidden="false" customHeight="false" outlineLevel="0" collapsed="false">
      <c r="A558" s="18"/>
      <c r="B558" s="19"/>
      <c r="C558" s="18"/>
      <c r="D558" s="20"/>
      <c r="E558" s="18"/>
      <c r="F558" s="20"/>
      <c r="G558" s="20"/>
    </row>
    <row r="559" customFormat="false" ht="12.75" hidden="false" customHeight="false" outlineLevel="0" collapsed="false">
      <c r="A559" s="18"/>
      <c r="B559" s="19"/>
      <c r="C559" s="18"/>
      <c r="D559" s="20"/>
      <c r="E559" s="18"/>
      <c r="F559" s="20"/>
      <c r="G559" s="20"/>
    </row>
    <row r="560" customFormat="false" ht="12.75" hidden="false" customHeight="false" outlineLevel="0" collapsed="false">
      <c r="A560" s="18"/>
      <c r="B560" s="19"/>
      <c r="C560" s="18"/>
      <c r="D560" s="20"/>
      <c r="E560" s="18"/>
      <c r="F560" s="20"/>
      <c r="G560" s="20"/>
    </row>
    <row r="561" customFormat="false" ht="12.75" hidden="false" customHeight="false" outlineLevel="0" collapsed="false">
      <c r="A561" s="18"/>
      <c r="B561" s="19"/>
      <c r="C561" s="18"/>
      <c r="D561" s="20"/>
      <c r="E561" s="18"/>
      <c r="F561" s="20"/>
      <c r="G561" s="20"/>
    </row>
    <row r="562" customFormat="false" ht="12.75" hidden="false" customHeight="false" outlineLevel="0" collapsed="false">
      <c r="A562" s="18"/>
      <c r="B562" s="19"/>
      <c r="C562" s="18"/>
      <c r="D562" s="20"/>
      <c r="E562" s="18"/>
      <c r="F562" s="20"/>
      <c r="G562" s="20"/>
    </row>
    <row r="563" customFormat="false" ht="12.75" hidden="false" customHeight="false" outlineLevel="0" collapsed="false">
      <c r="A563" s="18"/>
      <c r="B563" s="19"/>
      <c r="C563" s="18"/>
      <c r="D563" s="20"/>
      <c r="E563" s="18"/>
      <c r="F563" s="20"/>
      <c r="G563" s="20"/>
    </row>
    <row r="564" customFormat="false" ht="12.75" hidden="false" customHeight="false" outlineLevel="0" collapsed="false">
      <c r="A564" s="18"/>
      <c r="B564" s="19"/>
      <c r="C564" s="18"/>
      <c r="D564" s="20"/>
      <c r="E564" s="18"/>
      <c r="F564" s="20"/>
      <c r="G564" s="20"/>
    </row>
    <row r="565" customFormat="false" ht="12.75" hidden="false" customHeight="false" outlineLevel="0" collapsed="false">
      <c r="A565" s="18"/>
      <c r="B565" s="19"/>
      <c r="C565" s="18"/>
      <c r="D565" s="20"/>
      <c r="E565" s="18"/>
      <c r="F565" s="20"/>
      <c r="G565" s="20"/>
    </row>
    <row r="566" customFormat="false" ht="12.75" hidden="false" customHeight="false" outlineLevel="0" collapsed="false">
      <c r="A566" s="18"/>
      <c r="B566" s="19"/>
      <c r="C566" s="18"/>
      <c r="D566" s="20"/>
      <c r="E566" s="18"/>
      <c r="F566" s="20"/>
      <c r="G566" s="20"/>
    </row>
    <row r="567" customFormat="false" ht="12.75" hidden="false" customHeight="false" outlineLevel="0" collapsed="false">
      <c r="A567" s="18"/>
      <c r="B567" s="19"/>
      <c r="C567" s="18"/>
      <c r="D567" s="20"/>
      <c r="E567" s="18"/>
      <c r="F567" s="20"/>
      <c r="G567" s="20"/>
    </row>
    <row r="568" customFormat="false" ht="12.75" hidden="false" customHeight="false" outlineLevel="0" collapsed="false">
      <c r="A568" s="18"/>
      <c r="B568" s="19"/>
      <c r="C568" s="18"/>
      <c r="D568" s="20"/>
      <c r="E568" s="18"/>
      <c r="F568" s="20"/>
      <c r="G568" s="20"/>
    </row>
    <row r="569" customFormat="false" ht="12.75" hidden="false" customHeight="false" outlineLevel="0" collapsed="false">
      <c r="A569" s="18"/>
      <c r="B569" s="19"/>
      <c r="C569" s="18"/>
      <c r="D569" s="20"/>
      <c r="E569" s="18"/>
      <c r="F569" s="20"/>
      <c r="G569" s="20"/>
    </row>
    <row r="570" customFormat="false" ht="12.75" hidden="false" customHeight="false" outlineLevel="0" collapsed="false">
      <c r="A570" s="18"/>
      <c r="B570" s="19"/>
      <c r="C570" s="18"/>
      <c r="D570" s="20"/>
      <c r="E570" s="18"/>
      <c r="F570" s="20"/>
      <c r="G570" s="20"/>
    </row>
    <row r="571" customFormat="false" ht="12.75" hidden="false" customHeight="false" outlineLevel="0" collapsed="false">
      <c r="A571" s="18"/>
      <c r="B571" s="19"/>
      <c r="C571" s="18"/>
      <c r="D571" s="20"/>
      <c r="E571" s="18"/>
      <c r="F571" s="20"/>
      <c r="G571" s="20"/>
    </row>
    <row r="572" customFormat="false" ht="12.75" hidden="false" customHeight="false" outlineLevel="0" collapsed="false">
      <c r="A572" s="18"/>
      <c r="B572" s="19"/>
      <c r="C572" s="18"/>
      <c r="D572" s="20"/>
      <c r="E572" s="18"/>
      <c r="F572" s="20"/>
      <c r="G572" s="20"/>
    </row>
    <row r="573" customFormat="false" ht="12.75" hidden="false" customHeight="false" outlineLevel="0" collapsed="false">
      <c r="A573" s="18"/>
      <c r="B573" s="19"/>
      <c r="C573" s="18"/>
      <c r="D573" s="20"/>
      <c r="E573" s="18"/>
      <c r="F573" s="20"/>
      <c r="G573" s="20"/>
    </row>
    <row r="574" customFormat="false" ht="12.75" hidden="false" customHeight="false" outlineLevel="0" collapsed="false">
      <c r="A574" s="18"/>
      <c r="B574" s="19"/>
      <c r="C574" s="18"/>
      <c r="D574" s="20"/>
      <c r="E574" s="18"/>
      <c r="F574" s="20"/>
      <c r="G574" s="20"/>
    </row>
    <row r="575" customFormat="false" ht="12.75" hidden="false" customHeight="false" outlineLevel="0" collapsed="false">
      <c r="A575" s="18"/>
      <c r="B575" s="19"/>
      <c r="C575" s="18"/>
      <c r="D575" s="20"/>
      <c r="E575" s="18"/>
      <c r="F575" s="20"/>
      <c r="G575" s="20"/>
    </row>
    <row r="576" customFormat="false" ht="12.75" hidden="false" customHeight="false" outlineLevel="0" collapsed="false">
      <c r="A576" s="18"/>
      <c r="B576" s="19"/>
      <c r="C576" s="18"/>
      <c r="D576" s="20"/>
      <c r="E576" s="18"/>
      <c r="F576" s="20"/>
      <c r="G576" s="20"/>
    </row>
    <row r="577" customFormat="false" ht="12.75" hidden="false" customHeight="false" outlineLevel="0" collapsed="false">
      <c r="A577" s="18"/>
      <c r="B577" s="19"/>
      <c r="C577" s="18"/>
      <c r="D577" s="20"/>
      <c r="E577" s="18"/>
      <c r="F577" s="20"/>
      <c r="G577" s="20"/>
    </row>
    <row r="578" customFormat="false" ht="12.75" hidden="false" customHeight="false" outlineLevel="0" collapsed="false">
      <c r="A578" s="18"/>
      <c r="B578" s="19"/>
      <c r="C578" s="18"/>
      <c r="D578" s="20"/>
      <c r="E578" s="18"/>
      <c r="F578" s="20"/>
      <c r="G578" s="20"/>
    </row>
    <row r="579" customFormat="false" ht="12.75" hidden="false" customHeight="false" outlineLevel="0" collapsed="false">
      <c r="A579" s="18"/>
      <c r="B579" s="19"/>
      <c r="C579" s="18"/>
      <c r="D579" s="20"/>
      <c r="E579" s="18"/>
      <c r="F579" s="20"/>
      <c r="G579" s="20"/>
    </row>
    <row r="580" customFormat="false" ht="12.75" hidden="false" customHeight="false" outlineLevel="0" collapsed="false">
      <c r="A580" s="18"/>
      <c r="B580" s="19"/>
      <c r="C580" s="18"/>
      <c r="D580" s="20"/>
      <c r="E580" s="18"/>
      <c r="F580" s="20"/>
      <c r="G580" s="20"/>
    </row>
    <row r="581" customFormat="false" ht="12.75" hidden="false" customHeight="false" outlineLevel="0" collapsed="false">
      <c r="A581" s="18"/>
      <c r="B581" s="19"/>
      <c r="C581" s="18"/>
      <c r="D581" s="20"/>
      <c r="E581" s="18"/>
      <c r="F581" s="20"/>
      <c r="G581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rdyk</cp:lastModifiedBy>
  <cp:lastPrinted>2000-10-19T19:52:06Z</cp:lastPrinted>
  <dcterms:modified xsi:type="dcterms:W3CDTF">2001-11-13T15:02:27Z</dcterms:modified>
  <cp:revision>0</cp:revision>
  <dc:subject/>
  <dc:title/>
</cp:coreProperties>
</file>