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<sst xmlns="http://schemas.openxmlformats.org/spreadsheetml/2006/main" count="279" uniqueCount="141">
  <si>
    <t xml:space="preserve">                   Peoples Hub Services</t>
  </si>
  <si>
    <t xml:space="preserve">                   Statement of Park and Loan Services</t>
  </si>
  <si>
    <t xml:space="preserve">PAL</t>
  </si>
  <si>
    <t xml:space="preserve">Confirm</t>
  </si>
  <si>
    <t xml:space="preserve">Total</t>
  </si>
  <si>
    <t xml:space="preserve">Total </t>
  </si>
  <si>
    <t xml:space="preserve">Contract Rate</t>
  </si>
  <si>
    <t xml:space="preserve">Park</t>
  </si>
  <si>
    <t xml:space="preserve">Loan</t>
  </si>
  <si>
    <t xml:space="preserve">Invoice</t>
  </si>
  <si>
    <t xml:space="preserve">Shipper Name</t>
  </si>
  <si>
    <t xml:space="preserve">Contract #</t>
  </si>
  <si>
    <t xml:space="preserve">Req. Id</t>
  </si>
  <si>
    <t xml:space="preserve">Parked/Loaned</t>
  </si>
  <si>
    <t xml:space="preserve">Revenue</t>
  </si>
  <si>
    <t xml:space="preserve">Commodity Charge</t>
  </si>
  <si>
    <t xml:space="preserve">MDQ</t>
  </si>
  <si>
    <t xml:space="preserve">Term</t>
  </si>
  <si>
    <t xml:space="preserve">Date</t>
  </si>
  <si>
    <t xml:space="preserve">Texaco</t>
  </si>
  <si>
    <t xml:space="preserve">70001-PL</t>
  </si>
  <si>
    <t xml:space="preserve">-01</t>
  </si>
  <si>
    <t xml:space="preserve">Oct-Nov</t>
  </si>
  <si>
    <t xml:space="preserve">PG&amp;E Energy Trading</t>
  </si>
  <si>
    <t xml:space="preserve">70002-PL</t>
  </si>
  <si>
    <t xml:space="preserve">OXY USA</t>
  </si>
  <si>
    <t xml:space="preserve">70003-PL</t>
  </si>
  <si>
    <t xml:space="preserve">Nov-Dec</t>
  </si>
  <si>
    <t xml:space="preserve">Columbia</t>
  </si>
  <si>
    <t xml:space="preserve">70004-PL</t>
  </si>
  <si>
    <t xml:space="preserve">Dynegy</t>
  </si>
  <si>
    <t xml:space="preserve">70005-PL</t>
  </si>
  <si>
    <t xml:space="preserve">Cibola</t>
  </si>
  <si>
    <t xml:space="preserve">70006-PL</t>
  </si>
  <si>
    <t xml:space="preserve">Engage</t>
  </si>
  <si>
    <t xml:space="preserve">70007-PL</t>
  </si>
  <si>
    <t xml:space="preserve">KN Energy</t>
  </si>
  <si>
    <t xml:space="preserve">Mar-Dec/Jan00/Feb00</t>
  </si>
  <si>
    <t xml:space="preserve">PanCanadian</t>
  </si>
  <si>
    <t xml:space="preserve">-02</t>
  </si>
  <si>
    <t xml:space="preserve">Mar-Dec/Jan00</t>
  </si>
  <si>
    <t xml:space="preserve">Feb-Oct</t>
  </si>
  <si>
    <t xml:space="preserve">IMD</t>
  </si>
  <si>
    <t xml:space="preserve">70010-PL</t>
  </si>
  <si>
    <t xml:space="preserve">Mar-Apr</t>
  </si>
  <si>
    <t xml:space="preserve">Southern Company</t>
  </si>
  <si>
    <t xml:space="preserve">-03</t>
  </si>
  <si>
    <t xml:space="preserve">May-Dec</t>
  </si>
  <si>
    <t xml:space="preserve">Aquila Energy</t>
  </si>
  <si>
    <t xml:space="preserve">Jun99-Jan00</t>
  </si>
  <si>
    <t xml:space="preserve">Pan Canadian</t>
  </si>
  <si>
    <t xml:space="preserve">70009-PL</t>
  </si>
  <si>
    <t xml:space="preserve">-04</t>
  </si>
  <si>
    <t xml:space="preserve">May-May</t>
  </si>
  <si>
    <t xml:space="preserve">OEMI</t>
  </si>
  <si>
    <t xml:space="preserve">Jul99-Jan00</t>
  </si>
  <si>
    <t xml:space="preserve">Enserch</t>
  </si>
  <si>
    <t xml:space="preserve">70013-PL</t>
  </si>
  <si>
    <t xml:space="preserve">July-July</t>
  </si>
  <si>
    <t xml:space="preserve">Duke Energy</t>
  </si>
  <si>
    <t xml:space="preserve">70014-PL</t>
  </si>
  <si>
    <t xml:space="preserve">70008-PL</t>
  </si>
  <si>
    <t xml:space="preserve">Sep-Sep</t>
  </si>
  <si>
    <t xml:space="preserve">Aug-Aug</t>
  </si>
  <si>
    <t xml:space="preserve">04</t>
  </si>
  <si>
    <t xml:space="preserve">Aug-Nov</t>
  </si>
  <si>
    <t xml:space="preserve">Sempra</t>
  </si>
  <si>
    <t xml:space="preserve">Jan00-Sep00</t>
  </si>
  <si>
    <t xml:space="preserve">TERMINATED</t>
  </si>
  <si>
    <t xml:space="preserve">Oct-Dec99/Feb00</t>
  </si>
  <si>
    <t xml:space="preserve">Oct -Feb00(Dec roll)</t>
  </si>
  <si>
    <t xml:space="preserve">Oct-Feb00(Dec roll)</t>
  </si>
  <si>
    <t xml:space="preserve">Enron North America</t>
  </si>
  <si>
    <t xml:space="preserve">Oct-Nov99</t>
  </si>
  <si>
    <t xml:space="preserve">-05</t>
  </si>
  <si>
    <t xml:space="preserve">Oct-Dec99</t>
  </si>
  <si>
    <t xml:space="preserve">-06</t>
  </si>
  <si>
    <t xml:space="preserve">Oct/Nov-Dec99</t>
  </si>
  <si>
    <t xml:space="preserve">Cargill Energy</t>
  </si>
  <si>
    <t xml:space="preserve">Dec99-Aug00</t>
  </si>
  <si>
    <t xml:space="preserve">Dec-Dec99</t>
  </si>
  <si>
    <t xml:space="preserve">TXU Energy Trading</t>
  </si>
  <si>
    <t xml:space="preserve">Jan-Jan00</t>
  </si>
  <si>
    <t xml:space="preserve">Jan/Feb-May00</t>
  </si>
  <si>
    <t xml:space="preserve">Billed 03/09/00</t>
  </si>
  <si>
    <t xml:space="preserve">May'00</t>
  </si>
  <si>
    <t xml:space="preserve">Jan-Feb'00</t>
  </si>
  <si>
    <t xml:space="preserve">Loan schedule: 01/27-10,000, 01/29-31 - 40,000, Feb each day - 15,000 MMBtu</t>
  </si>
  <si>
    <t xml:space="preserve">Reliant</t>
  </si>
  <si>
    <t xml:space="preserve">Jan-Feb</t>
  </si>
  <si>
    <t xml:space="preserve">Billed 02/08/00</t>
  </si>
  <si>
    <t xml:space="preserve">Feb-May'00</t>
  </si>
  <si>
    <t xml:space="preserve">May -ratable</t>
  </si>
  <si>
    <t xml:space="preserve">Feb'00</t>
  </si>
  <si>
    <t xml:space="preserve">Loan Feb 04-29 - 2,000 MMBtu per day</t>
  </si>
  <si>
    <t xml:space="preserve">Feb Balancing</t>
  </si>
  <si>
    <t xml:space="preserve">Feb/Mar-Nov</t>
  </si>
  <si>
    <t xml:space="preserve">Nov'00 ratable</t>
  </si>
  <si>
    <t xml:space="preserve">Mar Balancing</t>
  </si>
  <si>
    <t xml:space="preserve">Sep-Dec'00</t>
  </si>
  <si>
    <t xml:space="preserve">Sep'00</t>
  </si>
  <si>
    <t xml:space="preserve">Dec'00</t>
  </si>
  <si>
    <t xml:space="preserve">Oct-Dec'00</t>
  </si>
  <si>
    <t xml:space="preserve">Oct'00</t>
  </si>
  <si>
    <t xml:space="preserve">Coral</t>
  </si>
  <si>
    <t xml:space="preserve">Mar-Mar'00</t>
  </si>
  <si>
    <t xml:space="preserve">Apr-Apr'00</t>
  </si>
  <si>
    <t xml:space="preserve">Billed 06/08/00</t>
  </si>
  <si>
    <t xml:space="preserve">Jun-Jul'00</t>
  </si>
  <si>
    <t xml:space="preserve">Jun'00</t>
  </si>
  <si>
    <t xml:space="preserve">Jul'00</t>
  </si>
  <si>
    <t xml:space="preserve">Park ratable in June, WD in July with daily flexibility of 20,000 to 100,000 MMBtu daily.</t>
  </si>
  <si>
    <t xml:space="preserve">Tenaska Marketing</t>
  </si>
  <si>
    <t xml:space="preserve">June Balancing</t>
  </si>
  <si>
    <t xml:space="preserve">06/02-06/05</t>
  </si>
  <si>
    <t xml:space="preserve">Loan as follows: 06/02-2,133 06/03-2,622 06/4-2,622 06/05 2,623</t>
  </si>
  <si>
    <t xml:space="preserve">Aug-Dec</t>
  </si>
  <si>
    <t xml:space="preserve">Aug'00</t>
  </si>
  <si>
    <t xml:space="preserve">July-Oct</t>
  </si>
  <si>
    <t xml:space="preserve">June-Aug</t>
  </si>
  <si>
    <t xml:space="preserve">Jun 14-30</t>
  </si>
  <si>
    <t xml:space="preserve">CXY Energy Marketing</t>
  </si>
  <si>
    <t xml:space="preserve">Aug/Sep/Oct-Dec</t>
  </si>
  <si>
    <t xml:space="preserve">Aug/Sep/Oct</t>
  </si>
  <si>
    <t xml:space="preserve">Amoco Energy Trading</t>
  </si>
  <si>
    <t xml:space="preserve">Sep-Dec</t>
  </si>
  <si>
    <t xml:space="preserve">Sep</t>
  </si>
  <si>
    <t xml:space="preserve">Jul'00-Jul'01</t>
  </si>
  <si>
    <t xml:space="preserve">Jul'01</t>
  </si>
  <si>
    <t xml:space="preserve">Energy USA - TPC</t>
  </si>
  <si>
    <t xml:space="preserve">July Balancing</t>
  </si>
  <si>
    <t xml:space="preserve">Cibola (TransCanada)</t>
  </si>
  <si>
    <t xml:space="preserve">EMW</t>
  </si>
  <si>
    <t xml:space="preserve">July-Aug EOL</t>
  </si>
  <si>
    <t xml:space="preserve">Aug/Sep-Dec</t>
  </si>
  <si>
    <t xml:space="preserve">Aug-Sep EOL</t>
  </si>
  <si>
    <t xml:space="preserve">Sep-Oct EOL</t>
  </si>
  <si>
    <t xml:space="preserve">Rates for parking and loaning service were filed in Docket PR98-13-000.</t>
  </si>
  <si>
    <t xml:space="preserve">Transportation is embedded in the parking and loaning service. </t>
  </si>
  <si>
    <t xml:space="preserve">Rate for transportation service were filed and approved in Docket PR98-1-000. The Operating Statement was</t>
  </si>
  <si>
    <t xml:space="preserve">       filed in Docket CP98-84-000.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</si>
</sst>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_(* #,##0.00_);_(* \(#,##0.00\);_(* \-??_);_(@_)"/>
    <numFmt numFmtId="167" formatCode="[$-409]#,##0_);\(#,##0\)"/>
    <numFmt numFmtId="168" formatCode="\$#,##0_);&quot;($&quot;#,##0\)"/>
    <numFmt numFmtId="169" formatCode="0.000000"/>
    <numFmt numFmtId="170" formatCode="#,##0"/>
    <numFmt numFmtId="171" formatCode="mm/dd/yy"/>
    <numFmt numFmtId="172" formatCode="#,##0.000000"/>
    <numFmt numFmtId="173" formatCode="[$-409]d\-mmm"/>
    <numFmt numFmtId="174" formatCode="#,##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i val="true"/>
      <sz val="12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85B2DF"/>
      </patternFill>
    </fill>
    <fill>
      <patternFill patternType="solid">
        <fgColor rgb="FF85B2DF"/>
        <bgColor rgb="FF99CCFF"/>
      </patternFill>
    </fill>
    <fill>
      <patternFill patternType="solid">
        <fgColor rgb="FFFFCC00"/>
        <bgColor rgb="FFFFFF00"/>
      </patternFill>
    </fill>
    <fill>
      <patternFill patternType="solid">
        <fgColor rgb="FFDFDFDF"/>
        <bgColor rgb="FFCCFFCC"/>
      </patternFill>
    </fill>
    <fill>
      <patternFill patternType="solid">
        <fgColor rgb="FFBFBFBF"/>
        <bgColor rgb="FF99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5B2D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V2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4.99"/>
    <col collapsed="false" customWidth="true" hidden="false" outlineLevel="0" max="3" min="3" style="1" width="9.99"/>
    <col collapsed="false" customWidth="true" hidden="false" outlineLevel="0" max="4" min="4" style="2" width="17.56"/>
    <col collapsed="false" customWidth="true" hidden="false" outlineLevel="0" max="5" min="5" style="2" width="13.7"/>
    <col collapsed="false" customWidth="true" hidden="false" outlineLevel="0" max="6" min="6" style="0" width="21.99"/>
    <col collapsed="false" customWidth="true" hidden="false" outlineLevel="0" max="7" min="7" style="2" width="12.56"/>
    <col collapsed="false" customWidth="true" hidden="false" outlineLevel="0" max="8" min="8" style="2" width="11.85"/>
    <col collapsed="false" customWidth="true" hidden="false" outlineLevel="0" max="9" min="9" style="0" width="2.7"/>
    <col collapsed="false" customWidth="true" hidden="false" outlineLevel="0" max="10" min="10" style="0" width="23.28"/>
    <col collapsed="false" customWidth="true" hidden="false" outlineLevel="0" max="11" min="11" style="0" width="15.13"/>
    <col collapsed="false" customWidth="true" hidden="false" outlineLevel="0" max="12" min="12" style="0" width="3.85"/>
    <col collapsed="false" customWidth="true" hidden="false" outlineLevel="0" max="14" min="13" style="3" width="13.28"/>
  </cols>
  <sheetData>
    <row r="6" customFormat="false" ht="12.75" hidden="false" customHeight="false" outlineLevel="0" collapsed="false">
      <c r="D6" s="4"/>
    </row>
    <row r="7" customFormat="false" ht="12.75" hidden="false" customHeight="false" outlineLevel="0" collapsed="false">
      <c r="D7" s="4"/>
    </row>
    <row r="8" customFormat="false" ht="18" hidden="false" customHeight="false" outlineLevel="0" collapsed="false">
      <c r="A8" s="5" t="s">
        <v>0</v>
      </c>
      <c r="D8" s="6"/>
      <c r="E8" s="7"/>
      <c r="F8" s="6"/>
      <c r="G8" s="7"/>
      <c r="H8" s="7"/>
    </row>
    <row r="9" customFormat="false" ht="18" hidden="false" customHeight="false" outlineLevel="0" collapsed="false">
      <c r="A9" s="5" t="s">
        <v>1</v>
      </c>
      <c r="D9" s="6"/>
      <c r="E9" s="7"/>
      <c r="F9" s="6"/>
      <c r="G9" s="7"/>
      <c r="H9" s="7"/>
    </row>
    <row r="10" customFormat="false" ht="15" hidden="false" customHeight="false" outlineLevel="0" collapsed="false">
      <c r="A10" s="6"/>
      <c r="D10" s="6"/>
      <c r="E10" s="7"/>
      <c r="F10" s="6"/>
      <c r="G10" s="7"/>
      <c r="H10" s="7"/>
    </row>
    <row r="11" customFormat="false" ht="15" hidden="false" customHeight="false" outlineLevel="0" collapsed="false">
      <c r="A11" s="6"/>
      <c r="D11" s="6"/>
      <c r="E11" s="7"/>
      <c r="F11" s="6"/>
      <c r="G11" s="7"/>
      <c r="H11" s="7"/>
    </row>
    <row r="12" customFormat="false" ht="15.75" hidden="false" customHeight="false" outlineLevel="0" collapsed="false">
      <c r="A12" s="6"/>
      <c r="B12" s="6"/>
      <c r="C12" s="8"/>
      <c r="D12" s="7"/>
      <c r="E12" s="7"/>
      <c r="F12" s="6"/>
      <c r="G12" s="9"/>
      <c r="H12" s="9"/>
    </row>
    <row r="13" customFormat="false" ht="15.75" hidden="false" customHeight="false" outlineLevel="0" collapsed="false">
      <c r="A13" s="10"/>
      <c r="B13" s="11" t="s">
        <v>2</v>
      </c>
      <c r="C13" s="12" t="s">
        <v>3</v>
      </c>
      <c r="D13" s="13" t="s">
        <v>4</v>
      </c>
      <c r="E13" s="13" t="s">
        <v>5</v>
      </c>
      <c r="F13" s="14" t="s">
        <v>6</v>
      </c>
      <c r="G13" s="15" t="s">
        <v>7</v>
      </c>
      <c r="H13" s="16" t="s">
        <v>8</v>
      </c>
      <c r="I13" s="17"/>
      <c r="J13" s="17"/>
      <c r="K13" s="14" t="s">
        <v>9</v>
      </c>
      <c r="M13" s="18" t="s">
        <v>7</v>
      </c>
      <c r="N13" s="18" t="s">
        <v>8</v>
      </c>
    </row>
    <row r="14" customFormat="false" ht="15.75" hidden="false" customHeight="false" outlineLevel="0" collapsed="false">
      <c r="A14" s="19" t="s">
        <v>10</v>
      </c>
      <c r="B14" s="20" t="s">
        <v>11</v>
      </c>
      <c r="C14" s="21" t="s">
        <v>12</v>
      </c>
      <c r="D14" s="22" t="s">
        <v>13</v>
      </c>
      <c r="E14" s="22" t="s">
        <v>14</v>
      </c>
      <c r="F14" s="20" t="s">
        <v>15</v>
      </c>
      <c r="G14" s="23" t="s">
        <v>16</v>
      </c>
      <c r="H14" s="24" t="s">
        <v>16</v>
      </c>
      <c r="I14" s="25"/>
      <c r="J14" s="20" t="s">
        <v>17</v>
      </c>
      <c r="K14" s="20" t="s">
        <v>18</v>
      </c>
      <c r="M14" s="18"/>
      <c r="N14" s="18"/>
    </row>
    <row r="15" customFormat="false" ht="15" hidden="false" customHeight="false" outlineLevel="0" collapsed="false">
      <c r="A15" s="26" t="s">
        <v>19</v>
      </c>
      <c r="B15" s="27" t="s">
        <v>20</v>
      </c>
      <c r="C15" s="28" t="s">
        <v>21</v>
      </c>
      <c r="D15" s="29" t="n">
        <v>90000</v>
      </c>
      <c r="E15" s="30" t="n">
        <v>33300</v>
      </c>
      <c r="F15" s="31" t="n">
        <v>0.010709</v>
      </c>
      <c r="G15" s="32" t="n">
        <v>30000</v>
      </c>
      <c r="H15" s="33" t="n">
        <v>1000</v>
      </c>
      <c r="J15" s="34" t="s">
        <v>22</v>
      </c>
      <c r="K15" s="35" t="n">
        <v>36166</v>
      </c>
      <c r="M15" s="36"/>
      <c r="N15" s="36"/>
    </row>
    <row r="16" customFormat="false" ht="15" hidden="false" customHeight="false" outlineLevel="0" collapsed="false">
      <c r="A16" s="6" t="s">
        <v>23</v>
      </c>
      <c r="B16" s="27" t="s">
        <v>24</v>
      </c>
      <c r="C16" s="28" t="s">
        <v>21</v>
      </c>
      <c r="D16" s="29" t="n">
        <v>60000</v>
      </c>
      <c r="E16" s="30" t="n">
        <v>22200</v>
      </c>
      <c r="F16" s="27" t="n">
        <v>0.010829</v>
      </c>
      <c r="G16" s="32" t="n">
        <v>20000</v>
      </c>
      <c r="H16" s="33" t="n">
        <v>2000</v>
      </c>
      <c r="J16" s="34" t="s">
        <v>22</v>
      </c>
      <c r="K16" s="35" t="n">
        <v>36166</v>
      </c>
      <c r="M16" s="36"/>
      <c r="N16" s="36"/>
    </row>
    <row r="17" customFormat="false" ht="15" hidden="false" customHeight="false" outlineLevel="0" collapsed="false">
      <c r="A17" s="6" t="s">
        <v>25</v>
      </c>
      <c r="B17" s="37" t="s">
        <v>26</v>
      </c>
      <c r="C17" s="38" t="s">
        <v>21</v>
      </c>
      <c r="D17" s="29" t="n">
        <v>70000</v>
      </c>
      <c r="E17" s="30" t="n">
        <v>10500</v>
      </c>
      <c r="F17" s="39" t="n">
        <v>0.007895</v>
      </c>
      <c r="G17" s="32" t="n">
        <v>10000</v>
      </c>
      <c r="H17" s="33" t="n">
        <v>2258</v>
      </c>
      <c r="J17" s="34" t="s">
        <v>27</v>
      </c>
      <c r="K17" s="35" t="n">
        <v>36174</v>
      </c>
      <c r="M17" s="36"/>
      <c r="N17" s="36"/>
    </row>
    <row r="18" customFormat="false" ht="15" hidden="false" customHeight="false" outlineLevel="0" collapsed="false">
      <c r="A18" s="6" t="s">
        <v>28</v>
      </c>
      <c r="B18" s="37" t="s">
        <v>29</v>
      </c>
      <c r="C18" s="38" t="s">
        <v>21</v>
      </c>
      <c r="D18" s="29" t="n">
        <v>210000</v>
      </c>
      <c r="E18" s="30" t="n">
        <v>40950</v>
      </c>
      <c r="F18" s="39" t="n">
        <v>0.010263</v>
      </c>
      <c r="G18" s="32" t="n">
        <v>30000</v>
      </c>
      <c r="H18" s="33" t="n">
        <v>6774</v>
      </c>
      <c r="J18" s="34" t="s">
        <v>27</v>
      </c>
      <c r="K18" s="35" t="n">
        <v>36174</v>
      </c>
      <c r="M18" s="36"/>
      <c r="N18" s="36"/>
    </row>
    <row r="19" customFormat="false" ht="15" hidden="false" customHeight="false" outlineLevel="0" collapsed="false">
      <c r="A19" s="6" t="s">
        <v>30</v>
      </c>
      <c r="B19" s="37" t="s">
        <v>31</v>
      </c>
      <c r="C19" s="38" t="s">
        <v>21</v>
      </c>
      <c r="D19" s="29" t="n">
        <v>93727</v>
      </c>
      <c r="E19" s="30" t="n">
        <v>14059</v>
      </c>
      <c r="F19" s="39" t="n">
        <v>0.008126</v>
      </c>
      <c r="G19" s="32" t="n">
        <v>15000</v>
      </c>
      <c r="H19" s="33" t="n">
        <v>3387</v>
      </c>
      <c r="J19" s="34" t="s">
        <v>27</v>
      </c>
      <c r="K19" s="35" t="n">
        <v>36174</v>
      </c>
      <c r="M19" s="36"/>
      <c r="N19" s="36"/>
    </row>
    <row r="20" customFormat="false" ht="15" hidden="false" customHeight="false" outlineLevel="0" collapsed="false">
      <c r="A20" s="6" t="s">
        <v>32</v>
      </c>
      <c r="B20" s="37" t="s">
        <v>33</v>
      </c>
      <c r="C20" s="38" t="s">
        <v>21</v>
      </c>
      <c r="D20" s="29" t="n">
        <v>105000</v>
      </c>
      <c r="E20" s="30" t="n">
        <v>5250</v>
      </c>
      <c r="F20" s="39" t="n">
        <v>0.004546</v>
      </c>
      <c r="G20" s="32" t="n">
        <v>15000</v>
      </c>
      <c r="H20" s="33" t="n">
        <v>6563</v>
      </c>
      <c r="J20" s="34" t="s">
        <v>27</v>
      </c>
      <c r="K20" s="35" t="n">
        <v>36174</v>
      </c>
      <c r="M20" s="36"/>
      <c r="N20" s="36"/>
    </row>
    <row r="21" customFormat="false" ht="15.75" hidden="false" customHeight="false" outlineLevel="0" collapsed="false">
      <c r="A21" s="40" t="s">
        <v>34</v>
      </c>
      <c r="B21" s="41" t="s">
        <v>35</v>
      </c>
      <c r="C21" s="42" t="s">
        <v>21</v>
      </c>
      <c r="D21" s="43" t="n">
        <v>46248</v>
      </c>
      <c r="E21" s="44" t="n">
        <v>2774.88</v>
      </c>
      <c r="F21" s="45" t="n">
        <v>0.002463</v>
      </c>
      <c r="G21" s="46" t="n">
        <v>14500</v>
      </c>
      <c r="H21" s="47" t="n">
        <v>6607</v>
      </c>
      <c r="I21" s="48"/>
      <c r="J21" s="49" t="s">
        <v>27</v>
      </c>
      <c r="K21" s="50" t="n">
        <v>36174</v>
      </c>
      <c r="M21" s="36"/>
      <c r="N21" s="36"/>
    </row>
    <row r="22" customFormat="false" ht="15" hidden="false" customHeight="false" outlineLevel="0" collapsed="false">
      <c r="A22" s="6" t="s">
        <v>36</v>
      </c>
      <c r="B22" s="37" t="n">
        <v>1004</v>
      </c>
      <c r="C22" s="38" t="s">
        <v>21</v>
      </c>
      <c r="D22" s="29" t="n">
        <v>620000</v>
      </c>
      <c r="E22" s="51" t="n">
        <f aca="false">368900+17050+2000</f>
        <v>387950</v>
      </c>
      <c r="F22" s="39" t="n">
        <v>0.002069</v>
      </c>
      <c r="G22" s="52" t="n">
        <v>20000</v>
      </c>
      <c r="H22" s="32" t="n">
        <v>10000</v>
      </c>
      <c r="J22" s="53" t="s">
        <v>37</v>
      </c>
      <c r="K22" s="54" t="n">
        <v>36594</v>
      </c>
      <c r="M22" s="36"/>
      <c r="N22" s="36"/>
    </row>
    <row r="23" customFormat="false" ht="15" hidden="false" customHeight="false" outlineLevel="0" collapsed="false">
      <c r="A23" s="6" t="s">
        <v>38</v>
      </c>
      <c r="B23" s="37" t="n">
        <v>1006</v>
      </c>
      <c r="C23" s="38" t="s">
        <v>39</v>
      </c>
      <c r="D23" s="29" t="n">
        <v>310000</v>
      </c>
      <c r="E23" s="51" t="n">
        <v>187495</v>
      </c>
      <c r="F23" s="39" t="n">
        <v>0.002082</v>
      </c>
      <c r="G23" s="55" t="n">
        <v>10000</v>
      </c>
      <c r="H23" s="32" t="n">
        <v>5000</v>
      </c>
      <c r="J23" s="53" t="s">
        <v>40</v>
      </c>
      <c r="K23" s="54" t="n">
        <v>36564</v>
      </c>
      <c r="M23" s="36"/>
      <c r="N23" s="36"/>
    </row>
    <row r="24" customFormat="false" ht="15" hidden="false" customHeight="false" outlineLevel="0" collapsed="false">
      <c r="A24" s="6" t="s">
        <v>38</v>
      </c>
      <c r="B24" s="37" t="n">
        <v>1006</v>
      </c>
      <c r="C24" s="38" t="s">
        <v>21</v>
      </c>
      <c r="D24" s="29" t="n">
        <v>45000</v>
      </c>
      <c r="E24" s="30" t="n">
        <v>3850</v>
      </c>
      <c r="F24" s="39" t="n">
        <v>0.000366</v>
      </c>
      <c r="G24" s="55" t="n">
        <v>25000</v>
      </c>
      <c r="H24" s="32" t="n">
        <v>1452</v>
      </c>
      <c r="J24" s="56" t="s">
        <v>41</v>
      </c>
      <c r="K24" s="35" t="n">
        <v>36483</v>
      </c>
      <c r="M24" s="36"/>
      <c r="N24" s="36"/>
    </row>
    <row r="25" customFormat="false" ht="15" hidden="false" customHeight="false" outlineLevel="0" collapsed="false">
      <c r="A25" s="6" t="s">
        <v>42</v>
      </c>
      <c r="B25" s="37" t="s">
        <v>43</v>
      </c>
      <c r="C25" s="38" t="s">
        <v>21</v>
      </c>
      <c r="D25" s="29" t="n">
        <v>310000</v>
      </c>
      <c r="E25" s="30" t="n">
        <v>3100</v>
      </c>
      <c r="F25" s="39" t="n">
        <v>0.000328</v>
      </c>
      <c r="G25" s="55" t="n">
        <v>10000</v>
      </c>
      <c r="H25" s="32" t="n">
        <v>10333</v>
      </c>
      <c r="J25" s="56" t="s">
        <v>44</v>
      </c>
      <c r="K25" s="35" t="n">
        <v>36298</v>
      </c>
      <c r="M25" s="36"/>
      <c r="N25" s="36"/>
    </row>
    <row r="26" customFormat="false" ht="15" hidden="false" customHeight="false" outlineLevel="0" collapsed="false">
      <c r="A26" s="6" t="s">
        <v>45</v>
      </c>
      <c r="B26" s="37" t="n">
        <v>1007</v>
      </c>
      <c r="C26" s="38" t="s">
        <v>21</v>
      </c>
      <c r="D26" s="29" t="n">
        <v>60000</v>
      </c>
      <c r="E26" s="30" t="n">
        <v>5200</v>
      </c>
      <c r="F26" s="39" t="n">
        <v>0.00037</v>
      </c>
      <c r="G26" s="55" t="n">
        <v>40000</v>
      </c>
      <c r="H26" s="32" t="n">
        <v>1935</v>
      </c>
      <c r="J26" s="56" t="s">
        <v>41</v>
      </c>
      <c r="K26" s="35" t="n">
        <v>36483</v>
      </c>
      <c r="M26" s="36"/>
      <c r="N26" s="36"/>
    </row>
    <row r="27" customFormat="false" ht="15" hidden="false" customHeight="false" outlineLevel="0" collapsed="false">
      <c r="A27" s="6" t="s">
        <v>38</v>
      </c>
      <c r="B27" s="37" t="n">
        <v>1006</v>
      </c>
      <c r="C27" s="38" t="s">
        <v>46</v>
      </c>
      <c r="D27" s="29" t="n">
        <v>3000</v>
      </c>
      <c r="E27" s="51" t="n">
        <f aca="false">3000*0.33</f>
        <v>990</v>
      </c>
      <c r="F27" s="57" t="n">
        <v>0.001473</v>
      </c>
      <c r="G27" s="55" t="n">
        <v>3000</v>
      </c>
      <c r="H27" s="32" t="n">
        <v>97</v>
      </c>
      <c r="J27" s="53" t="s">
        <v>47</v>
      </c>
      <c r="K27" s="54" t="n">
        <v>36530</v>
      </c>
      <c r="M27" s="36"/>
      <c r="N27" s="36"/>
    </row>
    <row r="28" customFormat="false" ht="15" hidden="false" customHeight="false" outlineLevel="0" collapsed="false">
      <c r="A28" s="6" t="s">
        <v>48</v>
      </c>
      <c r="B28" s="37" t="n">
        <v>1008</v>
      </c>
      <c r="C28" s="38" t="s">
        <v>21</v>
      </c>
      <c r="D28" s="29" t="n">
        <v>500000</v>
      </c>
      <c r="E28" s="51" t="n">
        <v>225000</v>
      </c>
      <c r="F28" s="57" t="n">
        <v>0.002097</v>
      </c>
      <c r="G28" s="55" t="n">
        <v>16667</v>
      </c>
      <c r="H28" s="32" t="n">
        <v>16129</v>
      </c>
      <c r="J28" s="53" t="s">
        <v>49</v>
      </c>
      <c r="K28" s="54" t="n">
        <v>36564</v>
      </c>
      <c r="M28" s="36"/>
      <c r="N28" s="36"/>
    </row>
    <row r="29" customFormat="false" ht="15" hidden="false" customHeight="false" outlineLevel="0" collapsed="false">
      <c r="A29" s="6" t="s">
        <v>50</v>
      </c>
      <c r="B29" s="58" t="s">
        <v>51</v>
      </c>
      <c r="C29" s="59" t="s">
        <v>52</v>
      </c>
      <c r="D29" s="29" t="n">
        <v>10223</v>
      </c>
      <c r="E29" s="30" t="n">
        <f aca="false">10223*0.03</f>
        <v>306.69</v>
      </c>
      <c r="F29" s="57" t="n">
        <v>0.00337</v>
      </c>
      <c r="G29" s="55" t="n">
        <v>10223</v>
      </c>
      <c r="H29" s="32" t="n">
        <v>3408</v>
      </c>
      <c r="J29" s="56" t="s">
        <v>53</v>
      </c>
      <c r="K29" s="35" t="n">
        <v>36360</v>
      </c>
      <c r="M29" s="36"/>
      <c r="N29" s="36"/>
    </row>
    <row r="30" customFormat="false" ht="15" hidden="false" customHeight="false" outlineLevel="0" collapsed="false">
      <c r="A30" s="6" t="s">
        <v>54</v>
      </c>
      <c r="B30" s="58" t="n">
        <v>1009</v>
      </c>
      <c r="C30" s="59" t="s">
        <v>21</v>
      </c>
      <c r="D30" s="29" t="n">
        <v>310000</v>
      </c>
      <c r="E30" s="51" t="n">
        <v>132409</v>
      </c>
      <c r="F30" s="57" t="n">
        <v>0.002321</v>
      </c>
      <c r="G30" s="55" t="n">
        <v>10000</v>
      </c>
      <c r="H30" s="32" t="n">
        <v>10000</v>
      </c>
      <c r="J30" s="53" t="s">
        <v>55</v>
      </c>
      <c r="K30" s="54" t="n">
        <v>36564</v>
      </c>
      <c r="M30" s="36"/>
      <c r="N30" s="36"/>
    </row>
    <row r="31" customFormat="false" ht="15" hidden="false" customHeight="false" outlineLevel="0" collapsed="false">
      <c r="A31" s="6" t="s">
        <v>56</v>
      </c>
      <c r="B31" s="37" t="s">
        <v>57</v>
      </c>
      <c r="C31" s="38" t="s">
        <v>21</v>
      </c>
      <c r="D31" s="29" t="n">
        <v>4175</v>
      </c>
      <c r="E31" s="30" t="n">
        <v>208.75</v>
      </c>
      <c r="F31" s="39" t="n">
        <v>0.006307</v>
      </c>
      <c r="G31" s="55" t="n">
        <v>4175</v>
      </c>
      <c r="H31" s="32" t="n">
        <v>325</v>
      </c>
      <c r="J31" s="56" t="s">
        <v>58</v>
      </c>
      <c r="K31" s="35" t="n">
        <v>36383</v>
      </c>
      <c r="M31" s="36"/>
      <c r="N31" s="36"/>
    </row>
    <row r="32" customFormat="false" ht="15" hidden="false" customHeight="false" outlineLevel="0" collapsed="false">
      <c r="A32" s="6" t="s">
        <v>59</v>
      </c>
      <c r="B32" s="37" t="s">
        <v>60</v>
      </c>
      <c r="C32" s="38" t="s">
        <v>21</v>
      </c>
      <c r="D32" s="29" t="n">
        <v>48385</v>
      </c>
      <c r="E32" s="30" t="n">
        <v>2419</v>
      </c>
      <c r="F32" s="39" t="n">
        <v>0.002457</v>
      </c>
      <c r="G32" s="55" t="n">
        <v>10000</v>
      </c>
      <c r="H32" s="32" t="n">
        <v>10000</v>
      </c>
      <c r="J32" s="56" t="s">
        <v>58</v>
      </c>
      <c r="K32" s="35" t="n">
        <v>36383</v>
      </c>
      <c r="M32" s="36"/>
      <c r="N32" s="36"/>
    </row>
    <row r="33" customFormat="false" ht="15" hidden="false" customHeight="false" outlineLevel="0" collapsed="false">
      <c r="A33" s="6" t="s">
        <v>23</v>
      </c>
      <c r="B33" s="37" t="s">
        <v>24</v>
      </c>
      <c r="C33" s="38" t="s">
        <v>39</v>
      </c>
      <c r="D33" s="29" t="n">
        <v>1508</v>
      </c>
      <c r="E33" s="30" t="n">
        <v>75.4</v>
      </c>
      <c r="F33" s="39" t="n">
        <v>0.05</v>
      </c>
      <c r="G33" s="55" t="n">
        <v>1508</v>
      </c>
      <c r="H33" s="32" t="n">
        <v>1508</v>
      </c>
      <c r="J33" s="56" t="s">
        <v>58</v>
      </c>
      <c r="K33" s="35" t="n">
        <v>36383</v>
      </c>
      <c r="M33" s="36"/>
      <c r="N33" s="36"/>
    </row>
    <row r="34" customFormat="false" ht="15" hidden="false" customHeight="false" outlineLevel="0" collapsed="false">
      <c r="A34" s="6" t="s">
        <v>36</v>
      </c>
      <c r="B34" s="37" t="s">
        <v>61</v>
      </c>
      <c r="C34" s="38" t="s">
        <v>39</v>
      </c>
      <c r="D34" s="29" t="n">
        <v>118890</v>
      </c>
      <c r="E34" s="30" t="n">
        <v>7000</v>
      </c>
      <c r="F34" s="39" t="n">
        <v>0.02096</v>
      </c>
      <c r="G34" s="55" t="n">
        <v>5661</v>
      </c>
      <c r="H34" s="32" t="n">
        <v>13210</v>
      </c>
      <c r="J34" s="56" t="s">
        <v>62</v>
      </c>
      <c r="K34" s="35" t="n">
        <v>36438</v>
      </c>
      <c r="M34" s="36"/>
      <c r="N34" s="36"/>
    </row>
    <row r="35" customFormat="false" ht="15" hidden="false" customHeight="false" outlineLevel="0" collapsed="false">
      <c r="A35" s="6" t="s">
        <v>59</v>
      </c>
      <c r="B35" s="37" t="s">
        <v>60</v>
      </c>
      <c r="C35" s="38" t="s">
        <v>39</v>
      </c>
      <c r="D35" s="29" t="n">
        <v>30000</v>
      </c>
      <c r="E35" s="30" t="n">
        <v>1500</v>
      </c>
      <c r="F35" s="39" t="n">
        <v>0.0055556</v>
      </c>
      <c r="G35" s="55" t="n">
        <v>10000</v>
      </c>
      <c r="H35" s="32" t="n">
        <v>10000</v>
      </c>
      <c r="J35" s="56" t="s">
        <v>63</v>
      </c>
      <c r="K35" s="35" t="n">
        <v>36427</v>
      </c>
      <c r="M35" s="36"/>
      <c r="N35" s="36"/>
    </row>
    <row r="36" customFormat="false" ht="15" hidden="false" customHeight="false" outlineLevel="0" collapsed="false">
      <c r="A36" s="6" t="s">
        <v>38</v>
      </c>
      <c r="B36" s="37" t="n">
        <v>1006</v>
      </c>
      <c r="C36" s="38" t="s">
        <v>64</v>
      </c>
      <c r="D36" s="29" t="n">
        <v>77000</v>
      </c>
      <c r="E36" s="51" t="n">
        <v>8300</v>
      </c>
      <c r="F36" s="57" t="n">
        <v>0.001275</v>
      </c>
      <c r="G36" s="55" t="n">
        <v>15000</v>
      </c>
      <c r="H36" s="32" t="n">
        <v>2567</v>
      </c>
      <c r="J36" s="53" t="s">
        <v>65</v>
      </c>
      <c r="K36" s="54" t="n">
        <v>36500</v>
      </c>
      <c r="M36" s="36"/>
      <c r="N36" s="36"/>
    </row>
    <row r="37" customFormat="false" ht="15.75" hidden="false" customHeight="false" outlineLevel="0" collapsed="false">
      <c r="A37" s="60" t="s">
        <v>66</v>
      </c>
      <c r="B37" s="61" t="n">
        <v>1027</v>
      </c>
      <c r="C37" s="62" t="s">
        <v>21</v>
      </c>
      <c r="D37" s="63" t="n">
        <v>310000</v>
      </c>
      <c r="E37" s="64" t="n">
        <v>291400</v>
      </c>
      <c r="F37" s="65" t="n">
        <v>0.00386</v>
      </c>
      <c r="G37" s="66" t="n">
        <v>310000</v>
      </c>
      <c r="H37" s="67" t="n">
        <v>310000</v>
      </c>
      <c r="I37" s="68"/>
      <c r="J37" s="69" t="s">
        <v>67</v>
      </c>
      <c r="K37" s="70" t="s">
        <v>68</v>
      </c>
      <c r="M37" s="36"/>
      <c r="N37" s="36"/>
    </row>
    <row r="38" customFormat="false" ht="15" hidden="false" customHeight="false" outlineLevel="0" collapsed="false">
      <c r="A38" s="6" t="s">
        <v>23</v>
      </c>
      <c r="B38" s="37" t="n">
        <v>1025</v>
      </c>
      <c r="C38" s="38" t="s">
        <v>21</v>
      </c>
      <c r="D38" s="29" t="n">
        <f aca="false">310000+15084</f>
        <v>325084</v>
      </c>
      <c r="E38" s="51" t="n">
        <v>143046</v>
      </c>
      <c r="F38" s="39" t="n">
        <v>0.005156</v>
      </c>
      <c r="G38" s="55" t="n">
        <v>10000</v>
      </c>
      <c r="H38" s="32" t="n">
        <v>5184</v>
      </c>
      <c r="I38" s="71"/>
      <c r="J38" s="53" t="s">
        <v>69</v>
      </c>
      <c r="K38" s="54" t="n">
        <v>36594</v>
      </c>
      <c r="M38" s="36"/>
      <c r="N38" s="36"/>
    </row>
    <row r="39" customFormat="false" ht="15" hidden="false" customHeight="false" outlineLevel="0" collapsed="false">
      <c r="A39" s="6" t="s">
        <v>54</v>
      </c>
      <c r="B39" s="58" t="n">
        <v>1009</v>
      </c>
      <c r="C39" s="38" t="s">
        <v>39</v>
      </c>
      <c r="D39" s="29" t="n">
        <v>310000</v>
      </c>
      <c r="E39" s="51" t="n">
        <v>162184</v>
      </c>
      <c r="F39" s="39" t="n">
        <v>0.004318</v>
      </c>
      <c r="G39" s="55" t="n">
        <v>10000</v>
      </c>
      <c r="H39" s="32" t="n">
        <v>10690</v>
      </c>
      <c r="I39" s="71"/>
      <c r="J39" s="53" t="s">
        <v>70</v>
      </c>
      <c r="K39" s="54" t="n">
        <v>36594</v>
      </c>
      <c r="M39" s="36"/>
      <c r="N39" s="36"/>
    </row>
    <row r="40" customFormat="false" ht="15" hidden="false" customHeight="false" outlineLevel="0" collapsed="false">
      <c r="A40" s="6" t="s">
        <v>45</v>
      </c>
      <c r="B40" s="37" t="n">
        <v>1007</v>
      </c>
      <c r="C40" s="38" t="s">
        <v>39</v>
      </c>
      <c r="D40" s="29" t="n">
        <v>155000</v>
      </c>
      <c r="E40" s="51" t="n">
        <f aca="false">79050+18600</f>
        <v>97650</v>
      </c>
      <c r="F40" s="39" t="n">
        <v>0.005164</v>
      </c>
      <c r="G40" s="55" t="n">
        <v>5000</v>
      </c>
      <c r="H40" s="32" t="n">
        <v>5345</v>
      </c>
      <c r="I40" s="71"/>
      <c r="J40" s="53" t="s">
        <v>71</v>
      </c>
      <c r="K40" s="54" t="n">
        <v>36594</v>
      </c>
      <c r="M40" s="36"/>
      <c r="N40" s="36"/>
    </row>
    <row r="41" customFormat="false" ht="15" hidden="false" customHeight="false" outlineLevel="0" collapsed="false">
      <c r="A41" s="6" t="s">
        <v>72</v>
      </c>
      <c r="B41" s="37" t="n">
        <v>1042</v>
      </c>
      <c r="C41" s="38" t="s">
        <v>21</v>
      </c>
      <c r="D41" s="29" t="n">
        <v>32488</v>
      </c>
      <c r="E41" s="72" t="n">
        <v>11848</v>
      </c>
      <c r="F41" s="39" t="n">
        <v>0.010443</v>
      </c>
      <c r="G41" s="55" t="n">
        <v>20000</v>
      </c>
      <c r="H41" s="32" t="n">
        <v>1098</v>
      </c>
      <c r="J41" s="73" t="s">
        <v>73</v>
      </c>
      <c r="K41" s="74" t="n">
        <v>36500</v>
      </c>
      <c r="M41" s="36"/>
      <c r="N41" s="36"/>
    </row>
    <row r="42" customFormat="false" ht="15" hidden="false" customHeight="false" outlineLevel="0" collapsed="false">
      <c r="A42" s="6" t="s">
        <v>66</v>
      </c>
      <c r="B42" s="37" t="n">
        <v>1027</v>
      </c>
      <c r="C42" s="38" t="s">
        <v>39</v>
      </c>
      <c r="D42" s="29" t="n">
        <v>40000</v>
      </c>
      <c r="E42" s="72" t="n">
        <v>10700</v>
      </c>
      <c r="F42" s="39" t="n">
        <v>0.006445</v>
      </c>
      <c r="G42" s="55" t="n">
        <v>20000</v>
      </c>
      <c r="H42" s="32" t="n">
        <v>1388</v>
      </c>
      <c r="J42" s="73" t="s">
        <v>73</v>
      </c>
      <c r="K42" s="74" t="n">
        <v>36500</v>
      </c>
      <c r="M42" s="36"/>
      <c r="N42" s="36"/>
    </row>
    <row r="43" customFormat="false" ht="15" hidden="false" customHeight="false" outlineLevel="0" collapsed="false">
      <c r="A43" s="6" t="s">
        <v>50</v>
      </c>
      <c r="B43" s="37" t="n">
        <v>1006</v>
      </c>
      <c r="C43" s="38" t="s">
        <v>74</v>
      </c>
      <c r="D43" s="29" t="n">
        <v>20000</v>
      </c>
      <c r="E43" s="72" t="n">
        <v>5100</v>
      </c>
      <c r="F43" s="39" t="n">
        <v>0.006221</v>
      </c>
      <c r="G43" s="55" t="n">
        <v>10000</v>
      </c>
      <c r="H43" s="32" t="n">
        <v>667</v>
      </c>
      <c r="J43" s="73" t="s">
        <v>73</v>
      </c>
      <c r="K43" s="74" t="n">
        <v>36500</v>
      </c>
      <c r="M43" s="36"/>
      <c r="N43" s="36"/>
    </row>
    <row r="44" customFormat="false" ht="15" hidden="false" customHeight="false" outlineLevel="0" collapsed="false">
      <c r="A44" s="6" t="s">
        <v>48</v>
      </c>
      <c r="B44" s="37" t="n">
        <v>1008</v>
      </c>
      <c r="C44" s="38" t="s">
        <v>39</v>
      </c>
      <c r="D44" s="29" t="n">
        <v>120000</v>
      </c>
      <c r="E44" s="51" t="n">
        <v>39663</v>
      </c>
      <c r="F44" s="39" t="n">
        <v>0.005602</v>
      </c>
      <c r="G44" s="55" t="n">
        <v>12000</v>
      </c>
      <c r="H44" s="32" t="n">
        <v>3871</v>
      </c>
      <c r="J44" s="75" t="s">
        <v>75</v>
      </c>
      <c r="K44" s="54" t="n">
        <v>36530</v>
      </c>
      <c r="M44" s="36"/>
      <c r="N44" s="36"/>
    </row>
    <row r="45" customFormat="false" ht="15" hidden="false" customHeight="false" outlineLevel="0" collapsed="false">
      <c r="A45" s="6" t="s">
        <v>66</v>
      </c>
      <c r="B45" s="37" t="n">
        <v>1027</v>
      </c>
      <c r="C45" s="38" t="s">
        <v>46</v>
      </c>
      <c r="D45" s="29" t="n">
        <v>80000</v>
      </c>
      <c r="E45" s="51" t="n">
        <v>30600</v>
      </c>
      <c r="F45" s="39" t="n">
        <v>0.006323</v>
      </c>
      <c r="G45" s="55" t="n">
        <v>10000</v>
      </c>
      <c r="H45" s="32" t="n">
        <v>2581</v>
      </c>
      <c r="J45" s="75" t="s">
        <v>75</v>
      </c>
      <c r="K45" s="54" t="n">
        <v>36530</v>
      </c>
      <c r="M45" s="36"/>
      <c r="N45" s="36"/>
    </row>
    <row r="46" customFormat="false" ht="15.75" hidden="false" customHeight="false" outlineLevel="0" collapsed="false">
      <c r="A46" s="40" t="s">
        <v>50</v>
      </c>
      <c r="B46" s="41" t="n">
        <v>1006</v>
      </c>
      <c r="C46" s="42" t="s">
        <v>76</v>
      </c>
      <c r="D46" s="43" t="n">
        <f aca="false">20000+20000</f>
        <v>40000</v>
      </c>
      <c r="E46" s="76" t="n">
        <f aca="false">5000+4400</f>
        <v>9400</v>
      </c>
      <c r="F46" s="45" t="n">
        <v>0.005911</v>
      </c>
      <c r="G46" s="77" t="n">
        <v>20000</v>
      </c>
      <c r="H46" s="46" t="n">
        <v>1290</v>
      </c>
      <c r="I46" s="48"/>
      <c r="J46" s="78" t="s">
        <v>77</v>
      </c>
      <c r="K46" s="79" t="n">
        <v>36530</v>
      </c>
      <c r="M46" s="36"/>
      <c r="N46" s="36"/>
    </row>
    <row r="47" customFormat="false" ht="15.75" hidden="false" customHeight="false" outlineLevel="0" collapsed="false">
      <c r="A47" s="60" t="s">
        <v>78</v>
      </c>
      <c r="B47" s="61" t="n">
        <v>1068</v>
      </c>
      <c r="C47" s="62" t="s">
        <v>21</v>
      </c>
      <c r="D47" s="63" t="n">
        <v>310000</v>
      </c>
      <c r="E47" s="64" t="n">
        <v>235600</v>
      </c>
      <c r="F47" s="65" t="n">
        <v>0.003197</v>
      </c>
      <c r="G47" s="66" t="n">
        <v>10000</v>
      </c>
      <c r="H47" s="67" t="n">
        <v>10000</v>
      </c>
      <c r="I47" s="68"/>
      <c r="J47" s="69" t="s">
        <v>79</v>
      </c>
      <c r="K47" s="70" t="s">
        <v>68</v>
      </c>
      <c r="M47" s="36"/>
      <c r="N47" s="36"/>
    </row>
    <row r="48" customFormat="false" ht="15" hidden="false" customHeight="false" outlineLevel="0" collapsed="false">
      <c r="A48" s="6" t="s">
        <v>59</v>
      </c>
      <c r="B48" s="37" t="n">
        <v>1288</v>
      </c>
      <c r="C48" s="38" t="s">
        <v>21</v>
      </c>
      <c r="D48" s="29" t="n">
        <v>10000</v>
      </c>
      <c r="E48" s="51" t="n">
        <v>500</v>
      </c>
      <c r="F48" s="39" t="n">
        <v>0.05</v>
      </c>
      <c r="G48" s="55" t="n">
        <v>10000</v>
      </c>
      <c r="H48" s="32" t="n">
        <v>10000</v>
      </c>
      <c r="I48" s="71"/>
      <c r="J48" s="53" t="s">
        <v>80</v>
      </c>
      <c r="K48" s="54" t="n">
        <v>36530</v>
      </c>
      <c r="M48" s="36"/>
      <c r="N48" s="36"/>
    </row>
    <row r="49" customFormat="false" ht="15" hidden="false" customHeight="false" outlineLevel="0" collapsed="false">
      <c r="A49" s="6" t="s">
        <v>81</v>
      </c>
      <c r="B49" s="37" t="n">
        <v>1308</v>
      </c>
      <c r="C49" s="38" t="s">
        <v>21</v>
      </c>
      <c r="D49" s="29" t="n">
        <v>1850</v>
      </c>
      <c r="E49" s="51" t="n">
        <v>129.5</v>
      </c>
      <c r="F49" s="39" t="n">
        <v>0.07</v>
      </c>
      <c r="G49" s="55" t="n">
        <v>1850</v>
      </c>
      <c r="H49" s="32" t="n">
        <v>1850</v>
      </c>
      <c r="J49" s="53" t="s">
        <v>82</v>
      </c>
      <c r="K49" s="54" t="n">
        <v>36564</v>
      </c>
      <c r="M49" s="36"/>
      <c r="N49" s="36"/>
    </row>
    <row r="50" customFormat="false" ht="15" hidden="false" customHeight="false" outlineLevel="0" collapsed="false">
      <c r="A50" s="80" t="s">
        <v>54</v>
      </c>
      <c r="B50" s="58" t="n">
        <v>1009</v>
      </c>
      <c r="C50" s="38" t="s">
        <v>46</v>
      </c>
      <c r="D50" s="29" t="n">
        <f aca="false">10000+120000+405000</f>
        <v>535000</v>
      </c>
      <c r="E50" s="51" t="n">
        <f aca="false">2000+24600+89100</f>
        <v>115700</v>
      </c>
      <c r="F50" s="39" t="n">
        <v>0.002296</v>
      </c>
      <c r="G50" s="55" t="n">
        <v>17258</v>
      </c>
      <c r="H50" s="32" t="n">
        <v>17258</v>
      </c>
      <c r="J50" s="81" t="s">
        <v>83</v>
      </c>
      <c r="K50" s="82" t="s">
        <v>84</v>
      </c>
      <c r="L50" s="83"/>
      <c r="M50" s="84" t="s">
        <v>85</v>
      </c>
      <c r="N50" s="84" t="s">
        <v>86</v>
      </c>
      <c r="O50" s="0" t="s">
        <v>87</v>
      </c>
    </row>
    <row r="51" customFormat="false" ht="15" hidden="false" customHeight="false" outlineLevel="0" collapsed="false">
      <c r="A51" s="80" t="s">
        <v>88</v>
      </c>
      <c r="B51" s="85" t="n">
        <v>1343</v>
      </c>
      <c r="C51" s="86" t="s">
        <v>21</v>
      </c>
      <c r="D51" s="29" t="n">
        <v>6381</v>
      </c>
      <c r="E51" s="51" t="n">
        <f aca="false">0.07*6381</f>
        <v>446.67</v>
      </c>
      <c r="F51" s="39" t="n">
        <v>0.010009</v>
      </c>
      <c r="G51" s="55" t="n">
        <v>2127</v>
      </c>
      <c r="H51" s="32" t="n">
        <v>6381</v>
      </c>
      <c r="J51" s="87" t="s">
        <v>89</v>
      </c>
      <c r="K51" s="88" t="s">
        <v>90</v>
      </c>
      <c r="M51" s="36"/>
      <c r="N51" s="36"/>
    </row>
    <row r="52" customFormat="false" ht="15" hidden="false" customHeight="false" outlineLevel="0" collapsed="false">
      <c r="A52" s="80" t="s">
        <v>72</v>
      </c>
      <c r="B52" s="37" t="n">
        <v>1042</v>
      </c>
      <c r="C52" s="38" t="s">
        <v>39</v>
      </c>
      <c r="D52" s="29" t="n">
        <v>52000</v>
      </c>
      <c r="E52" s="51" t="n">
        <f aca="false">52000*0.21</f>
        <v>10920</v>
      </c>
      <c r="F52" s="39" t="n">
        <v>0.002346</v>
      </c>
      <c r="G52" s="55" t="n">
        <v>1677</v>
      </c>
      <c r="H52" s="32" t="n">
        <v>2000</v>
      </c>
      <c r="J52" s="81" t="s">
        <v>91</v>
      </c>
      <c r="K52" s="82" t="s">
        <v>84</v>
      </c>
      <c r="L52" s="83"/>
      <c r="M52" s="84" t="s">
        <v>92</v>
      </c>
      <c r="N52" s="84" t="s">
        <v>93</v>
      </c>
      <c r="O52" s="0" t="s">
        <v>94</v>
      </c>
    </row>
    <row r="53" customFormat="false" ht="15" hidden="false" customHeight="false" outlineLevel="0" collapsed="false">
      <c r="A53" s="6" t="s">
        <v>72</v>
      </c>
      <c r="B53" s="37" t="n">
        <v>1042</v>
      </c>
      <c r="C53" s="38" t="s">
        <v>46</v>
      </c>
      <c r="D53" s="29" t="n">
        <v>980</v>
      </c>
      <c r="E53" s="51" t="n">
        <v>350</v>
      </c>
      <c r="F53" s="39" t="n">
        <v>0.02</v>
      </c>
      <c r="G53" s="55" t="n">
        <v>980</v>
      </c>
      <c r="H53" s="32" t="n">
        <v>980</v>
      </c>
      <c r="J53" s="53" t="s">
        <v>95</v>
      </c>
      <c r="K53" s="54" t="n">
        <v>36594</v>
      </c>
      <c r="M53" s="36"/>
      <c r="N53" s="36"/>
    </row>
    <row r="54" customFormat="false" ht="15.75" hidden="false" customHeight="false" outlineLevel="0" collapsed="false">
      <c r="A54" s="89" t="s">
        <v>23</v>
      </c>
      <c r="B54" s="90" t="n">
        <v>1411</v>
      </c>
      <c r="C54" s="91" t="s">
        <v>21</v>
      </c>
      <c r="D54" s="29" t="n">
        <v>20000</v>
      </c>
      <c r="E54" s="51" t="n">
        <v>3200</v>
      </c>
      <c r="F54" s="39" t="n">
        <v>0.000614</v>
      </c>
      <c r="G54" s="55" t="n">
        <v>20000</v>
      </c>
      <c r="H54" s="32" t="n">
        <v>667</v>
      </c>
      <c r="J54" s="92" t="s">
        <v>96</v>
      </c>
      <c r="K54" s="93"/>
      <c r="L54" s="83"/>
      <c r="M54" s="94" t="n">
        <v>36585</v>
      </c>
      <c r="N54" s="84" t="s">
        <v>97</v>
      </c>
    </row>
    <row r="55" customFormat="false" ht="15" hidden="false" customHeight="false" outlineLevel="0" collapsed="false">
      <c r="A55" s="6" t="s">
        <v>72</v>
      </c>
      <c r="B55" s="37" t="n">
        <v>1042</v>
      </c>
      <c r="C55" s="38" t="s">
        <v>52</v>
      </c>
      <c r="D55" s="29" t="n">
        <v>10000</v>
      </c>
      <c r="E55" s="51" t="n">
        <v>2000</v>
      </c>
      <c r="F55" s="39" t="n">
        <v>0.02</v>
      </c>
      <c r="G55" s="55" t="n">
        <v>10000</v>
      </c>
      <c r="H55" s="32" t="n">
        <v>10000</v>
      </c>
      <c r="I55" s="71"/>
      <c r="J55" s="53" t="s">
        <v>98</v>
      </c>
      <c r="K55" s="54" t="n">
        <v>36622</v>
      </c>
      <c r="M55" s="36"/>
      <c r="N55" s="36"/>
    </row>
    <row r="56" customFormat="false" ht="15.75" hidden="false" customHeight="false" outlineLevel="0" collapsed="false">
      <c r="A56" s="89" t="s">
        <v>66</v>
      </c>
      <c r="B56" s="90" t="n">
        <v>1438</v>
      </c>
      <c r="C56" s="91" t="s">
        <v>21</v>
      </c>
      <c r="D56" s="95" t="n">
        <v>310000</v>
      </c>
      <c r="E56" s="96" t="n">
        <v>80600</v>
      </c>
      <c r="F56" s="97" t="n">
        <v>0.002842</v>
      </c>
      <c r="G56" s="98" t="n">
        <v>10333</v>
      </c>
      <c r="H56" s="99" t="n">
        <v>10000</v>
      </c>
      <c r="J56" s="92" t="s">
        <v>99</v>
      </c>
      <c r="K56" s="93"/>
      <c r="L56" s="83"/>
      <c r="M56" s="84" t="s">
        <v>100</v>
      </c>
      <c r="N56" s="84" t="s">
        <v>101</v>
      </c>
    </row>
    <row r="57" customFormat="false" ht="15.75" hidden="false" customHeight="false" outlineLevel="0" collapsed="false">
      <c r="A57" s="89" t="s">
        <v>54</v>
      </c>
      <c r="B57" s="90" t="n">
        <v>1009</v>
      </c>
      <c r="C57" s="91" t="s">
        <v>52</v>
      </c>
      <c r="D57" s="95" t="n">
        <v>310000</v>
      </c>
      <c r="E57" s="96" t="n">
        <v>72850</v>
      </c>
      <c r="F57" s="97" t="n">
        <v>0.003852</v>
      </c>
      <c r="G57" s="98" t="n">
        <v>10000</v>
      </c>
      <c r="H57" s="99" t="n">
        <v>10000</v>
      </c>
      <c r="J57" s="92" t="s">
        <v>102</v>
      </c>
      <c r="K57" s="93"/>
      <c r="L57" s="83"/>
      <c r="M57" s="84" t="s">
        <v>103</v>
      </c>
      <c r="N57" s="84" t="s">
        <v>101</v>
      </c>
    </row>
    <row r="58" customFormat="false" ht="15.75" hidden="false" customHeight="false" outlineLevel="0" collapsed="false">
      <c r="A58" s="89" t="s">
        <v>19</v>
      </c>
      <c r="B58" s="90" t="n">
        <v>1435</v>
      </c>
      <c r="C58" s="91" t="s">
        <v>21</v>
      </c>
      <c r="D58" s="95" t="n">
        <v>155000</v>
      </c>
      <c r="E58" s="96" t="n">
        <v>35650</v>
      </c>
      <c r="F58" s="97" t="n">
        <v>0.002514</v>
      </c>
      <c r="G58" s="98" t="n">
        <v>5167</v>
      </c>
      <c r="H58" s="99" t="n">
        <v>5000</v>
      </c>
      <c r="J58" s="92" t="s">
        <v>99</v>
      </c>
      <c r="K58" s="93"/>
      <c r="L58" s="83"/>
      <c r="M58" s="84" t="s">
        <v>100</v>
      </c>
      <c r="N58" s="84" t="s">
        <v>101</v>
      </c>
    </row>
    <row r="59" customFormat="false" ht="15" hidden="false" customHeight="false" outlineLevel="0" collapsed="false">
      <c r="A59" s="6" t="s">
        <v>104</v>
      </c>
      <c r="B59" s="37" t="n">
        <v>1441</v>
      </c>
      <c r="C59" s="38" t="s">
        <v>21</v>
      </c>
      <c r="D59" s="29" t="n">
        <v>13494</v>
      </c>
      <c r="E59" s="51" t="n">
        <v>404.82</v>
      </c>
      <c r="F59" s="39" t="n">
        <v>0.01</v>
      </c>
      <c r="G59" s="55" t="n">
        <v>4498</v>
      </c>
      <c r="H59" s="32" t="n">
        <v>4498</v>
      </c>
      <c r="I59" s="71"/>
      <c r="J59" s="53" t="s">
        <v>105</v>
      </c>
      <c r="K59" s="54" t="n">
        <v>36622</v>
      </c>
      <c r="M59" s="36"/>
      <c r="N59" s="36"/>
    </row>
    <row r="60" customFormat="false" ht="15" hidden="false" customHeight="false" outlineLevel="0" collapsed="false">
      <c r="A60" s="6" t="s">
        <v>45</v>
      </c>
      <c r="B60" s="37" t="n">
        <v>1476</v>
      </c>
      <c r="C60" s="38" t="s">
        <v>21</v>
      </c>
      <c r="D60" s="29" t="n">
        <v>20000</v>
      </c>
      <c r="E60" s="72" t="n">
        <v>1050</v>
      </c>
      <c r="F60" s="39" t="n">
        <v>0.0105</v>
      </c>
      <c r="G60" s="55" t="n">
        <v>20000</v>
      </c>
      <c r="H60" s="32" t="n">
        <v>20000</v>
      </c>
      <c r="I60" s="71"/>
      <c r="J60" s="100" t="s">
        <v>106</v>
      </c>
      <c r="K60" s="101" t="n">
        <v>36651</v>
      </c>
      <c r="L60" s="83"/>
      <c r="M60" s="94" t="n">
        <v>36642</v>
      </c>
      <c r="N60" s="94" t="n">
        <v>36637</v>
      </c>
    </row>
    <row r="61" customFormat="false" ht="15" hidden="false" customHeight="false" outlineLevel="0" collapsed="false">
      <c r="A61" s="6" t="s">
        <v>48</v>
      </c>
      <c r="B61" s="37" t="n">
        <v>1496</v>
      </c>
      <c r="C61" s="38" t="s">
        <v>21</v>
      </c>
      <c r="D61" s="29" t="n">
        <v>5000</v>
      </c>
      <c r="E61" s="72" t="n">
        <v>125</v>
      </c>
      <c r="F61" s="39" t="n">
        <v>0.025</v>
      </c>
      <c r="G61" s="55" t="n">
        <v>5000</v>
      </c>
      <c r="H61" s="32" t="n">
        <v>5000</v>
      </c>
      <c r="I61" s="71"/>
      <c r="J61" s="100" t="s">
        <v>85</v>
      </c>
      <c r="K61" s="101" t="s">
        <v>107</v>
      </c>
      <c r="L61" s="83"/>
      <c r="M61" s="94" t="n">
        <v>36650</v>
      </c>
      <c r="N61" s="94" t="n">
        <v>36651</v>
      </c>
    </row>
    <row r="62" customFormat="false" ht="15" hidden="false" customHeight="false" outlineLevel="0" collapsed="false">
      <c r="A62" s="6" t="s">
        <v>59</v>
      </c>
      <c r="B62" s="37" t="n">
        <v>1288</v>
      </c>
      <c r="C62" s="38" t="s">
        <v>39</v>
      </c>
      <c r="D62" s="29" t="n">
        <v>1000000</v>
      </c>
      <c r="E62" s="72" t="n">
        <v>47500</v>
      </c>
      <c r="F62" s="39" t="n">
        <v>0.0475</v>
      </c>
      <c r="G62" s="55" t="n">
        <v>33333</v>
      </c>
      <c r="H62" s="32" t="n">
        <v>100000</v>
      </c>
      <c r="I62" s="71"/>
      <c r="J62" s="100" t="s">
        <v>108</v>
      </c>
      <c r="K62" s="101" t="n">
        <v>36747</v>
      </c>
      <c r="L62" s="83"/>
      <c r="M62" s="84" t="s">
        <v>109</v>
      </c>
      <c r="N62" s="84" t="s">
        <v>110</v>
      </c>
      <c r="O62" s="0" t="s">
        <v>111</v>
      </c>
    </row>
    <row r="63" customFormat="false" ht="15" hidden="false" customHeight="false" outlineLevel="0" collapsed="false">
      <c r="A63" s="6" t="s">
        <v>112</v>
      </c>
      <c r="B63" s="37" t="n">
        <v>1521</v>
      </c>
      <c r="C63" s="38" t="s">
        <v>21</v>
      </c>
      <c r="D63" s="29" t="n">
        <v>1000000</v>
      </c>
      <c r="E63" s="72" t="n">
        <f aca="false">40000+866+99.2+262+200+345.42+140+1620+1663.52</f>
        <v>45196.14</v>
      </c>
      <c r="F63" s="39" t="n">
        <v>0.04</v>
      </c>
      <c r="G63" s="55" t="n">
        <v>33333</v>
      </c>
      <c r="H63" s="32" t="n">
        <v>100000</v>
      </c>
      <c r="I63" s="71"/>
      <c r="J63" s="100" t="s">
        <v>108</v>
      </c>
      <c r="K63" s="101" t="n">
        <v>36747</v>
      </c>
      <c r="L63" s="83"/>
      <c r="M63" s="84" t="s">
        <v>109</v>
      </c>
      <c r="N63" s="84" t="s">
        <v>110</v>
      </c>
      <c r="O63" s="0" t="s">
        <v>111</v>
      </c>
    </row>
    <row r="64" customFormat="false" ht="15" hidden="false" customHeight="false" outlineLevel="0" collapsed="false">
      <c r="A64" s="6" t="s">
        <v>19</v>
      </c>
      <c r="B64" s="37" t="n">
        <v>1435</v>
      </c>
      <c r="C64" s="38" t="s">
        <v>39</v>
      </c>
      <c r="D64" s="29" t="n">
        <v>1892</v>
      </c>
      <c r="E64" s="72" t="n">
        <v>113</v>
      </c>
      <c r="F64" s="39" t="n">
        <v>0.05</v>
      </c>
      <c r="G64" s="55" t="n">
        <v>946</v>
      </c>
      <c r="H64" s="32" t="n">
        <v>946</v>
      </c>
      <c r="I64" s="71"/>
      <c r="J64" s="100" t="s">
        <v>113</v>
      </c>
      <c r="K64" s="101" t="n">
        <v>36714</v>
      </c>
      <c r="L64" s="102"/>
      <c r="M64" s="103" t="n">
        <v>36678</v>
      </c>
      <c r="N64" s="103" t="n">
        <v>36693</v>
      </c>
    </row>
    <row r="65" customFormat="false" ht="15" hidden="false" customHeight="false" outlineLevel="0" collapsed="false">
      <c r="A65" s="6" t="s">
        <v>112</v>
      </c>
      <c r="B65" s="37" t="n">
        <v>1521</v>
      </c>
      <c r="C65" s="38" t="s">
        <v>39</v>
      </c>
      <c r="D65" s="29" t="n">
        <v>10000</v>
      </c>
      <c r="E65" s="72" t="n">
        <v>400</v>
      </c>
      <c r="F65" s="39" t="n">
        <v>0.035</v>
      </c>
      <c r="G65" s="55" t="n">
        <v>10000</v>
      </c>
      <c r="H65" s="32" t="n">
        <v>10000</v>
      </c>
      <c r="I65" s="71"/>
      <c r="J65" s="100" t="s">
        <v>113</v>
      </c>
      <c r="K65" s="101" t="n">
        <v>36714</v>
      </c>
      <c r="L65" s="83"/>
      <c r="M65" s="94" t="n">
        <v>36678</v>
      </c>
      <c r="N65" s="84" t="s">
        <v>114</v>
      </c>
      <c r="O65" s="0" t="s">
        <v>115</v>
      </c>
    </row>
    <row r="66" customFormat="false" ht="15.75" hidden="false" customHeight="false" outlineLevel="0" collapsed="false">
      <c r="A66" s="89" t="s">
        <v>78</v>
      </c>
      <c r="B66" s="90" t="n">
        <v>1545</v>
      </c>
      <c r="C66" s="91" t="s">
        <v>21</v>
      </c>
      <c r="D66" s="95" t="n">
        <v>310000</v>
      </c>
      <c r="E66" s="104" t="n">
        <v>52700</v>
      </c>
      <c r="F66" s="97" t="n">
        <v>0.001394</v>
      </c>
      <c r="G66" s="98" t="n">
        <v>10000</v>
      </c>
      <c r="H66" s="99" t="n">
        <v>10000</v>
      </c>
      <c r="I66" s="4"/>
      <c r="J66" s="92" t="s">
        <v>116</v>
      </c>
      <c r="K66" s="82"/>
      <c r="L66" s="83"/>
      <c r="M66" s="84" t="s">
        <v>117</v>
      </c>
      <c r="N66" s="84" t="s">
        <v>101</v>
      </c>
    </row>
    <row r="67" customFormat="false" ht="15" hidden="false" customHeight="false" outlineLevel="0" collapsed="false">
      <c r="A67" s="6" t="s">
        <v>78</v>
      </c>
      <c r="B67" s="37" t="n">
        <v>1545</v>
      </c>
      <c r="C67" s="38" t="s">
        <v>39</v>
      </c>
      <c r="D67" s="29" t="n">
        <v>310000</v>
      </c>
      <c r="E67" s="72" t="n">
        <v>26350</v>
      </c>
      <c r="F67" s="39" t="n">
        <v>0.000924</v>
      </c>
      <c r="G67" s="55" t="n">
        <v>10000</v>
      </c>
      <c r="H67" s="32" t="n">
        <v>10000</v>
      </c>
      <c r="I67" s="71"/>
      <c r="J67" s="100" t="s">
        <v>118</v>
      </c>
      <c r="K67" s="101" t="n">
        <v>36747</v>
      </c>
      <c r="L67" s="83"/>
      <c r="M67" s="84" t="s">
        <v>103</v>
      </c>
      <c r="N67" s="84" t="s">
        <v>110</v>
      </c>
    </row>
    <row r="68" customFormat="false" ht="15" hidden="false" customHeight="false" outlineLevel="0" collapsed="false">
      <c r="A68" s="6" t="s">
        <v>45</v>
      </c>
      <c r="B68" s="37" t="n">
        <v>1476</v>
      </c>
      <c r="C68" s="38" t="s">
        <v>39</v>
      </c>
      <c r="D68" s="29" t="n">
        <v>155000</v>
      </c>
      <c r="E68" s="72" t="n">
        <v>13950</v>
      </c>
      <c r="F68" s="39" t="n">
        <v>0.000978</v>
      </c>
      <c r="G68" s="55" t="n">
        <v>5000</v>
      </c>
      <c r="H68" s="32" t="n">
        <v>5000</v>
      </c>
      <c r="I68" s="71"/>
      <c r="J68" s="100" t="s">
        <v>118</v>
      </c>
      <c r="K68" s="101" t="n">
        <v>36747</v>
      </c>
      <c r="L68" s="83"/>
      <c r="M68" s="84" t="s">
        <v>103</v>
      </c>
      <c r="N68" s="84" t="s">
        <v>110</v>
      </c>
    </row>
    <row r="69" customFormat="false" ht="15" hidden="false" customHeight="false" outlineLevel="0" collapsed="false">
      <c r="A69" s="6" t="s">
        <v>45</v>
      </c>
      <c r="B69" s="37" t="n">
        <v>1007</v>
      </c>
      <c r="C69" s="38" t="s">
        <v>46</v>
      </c>
      <c r="D69" s="29" t="n">
        <v>3300</v>
      </c>
      <c r="E69" s="72" t="n">
        <v>66</v>
      </c>
      <c r="F69" s="39" t="n">
        <v>0.02</v>
      </c>
      <c r="G69" s="55" t="n">
        <v>3300</v>
      </c>
      <c r="H69" s="32" t="n">
        <v>3300</v>
      </c>
      <c r="I69" s="71"/>
      <c r="J69" s="100" t="s">
        <v>113</v>
      </c>
      <c r="K69" s="101" t="n">
        <v>36714</v>
      </c>
      <c r="L69" s="83"/>
      <c r="M69" s="94" t="n">
        <v>36684</v>
      </c>
      <c r="N69" s="94" t="n">
        <v>36685</v>
      </c>
    </row>
    <row r="70" customFormat="false" ht="15.75" hidden="false" customHeight="false" outlineLevel="0" collapsed="false">
      <c r="A70" s="105" t="s">
        <v>45</v>
      </c>
      <c r="B70" s="106" t="n">
        <v>1007</v>
      </c>
      <c r="C70" s="107" t="s">
        <v>52</v>
      </c>
      <c r="D70" s="108" t="n">
        <v>170000</v>
      </c>
      <c r="E70" s="109" t="n">
        <v>12750</v>
      </c>
      <c r="F70" s="110" t="n">
        <v>0.001364</v>
      </c>
      <c r="G70" s="111" t="n">
        <v>5483</v>
      </c>
      <c r="H70" s="112" t="n">
        <v>10000</v>
      </c>
      <c r="I70" s="113"/>
      <c r="J70" s="114" t="s">
        <v>119</v>
      </c>
      <c r="K70" s="115" t="n">
        <v>36714</v>
      </c>
      <c r="L70" s="116"/>
      <c r="M70" s="117" t="s">
        <v>117</v>
      </c>
      <c r="N70" s="117" t="s">
        <v>120</v>
      </c>
      <c r="O70" s="118"/>
      <c r="P70" s="118"/>
      <c r="Q70" s="118"/>
      <c r="R70" s="118"/>
      <c r="S70" s="118"/>
      <c r="T70" s="118"/>
      <c r="U70" s="118"/>
      <c r="V70" s="119"/>
    </row>
    <row r="71" customFormat="false" ht="16.5" hidden="false" customHeight="false" outlineLevel="0" collapsed="false">
      <c r="A71" s="120" t="s">
        <v>121</v>
      </c>
      <c r="B71" s="9" t="n">
        <v>1596</v>
      </c>
      <c r="C71" s="121" t="s">
        <v>21</v>
      </c>
      <c r="D71" s="95" t="n">
        <v>920000</v>
      </c>
      <c r="E71" s="104" t="n">
        <v>115000</v>
      </c>
      <c r="F71" s="122" t="n">
        <v>0.001366</v>
      </c>
      <c r="G71" s="99" t="n">
        <v>30000</v>
      </c>
      <c r="H71" s="99" t="n">
        <v>29677</v>
      </c>
      <c r="I71" s="123"/>
      <c r="J71" s="124" t="s">
        <v>122</v>
      </c>
      <c r="K71" s="125"/>
      <c r="L71" s="126"/>
      <c r="M71" s="127" t="s">
        <v>123</v>
      </c>
      <c r="N71" s="127" t="s">
        <v>101</v>
      </c>
      <c r="O71" s="119"/>
      <c r="P71" s="119"/>
      <c r="Q71" s="119"/>
      <c r="R71" s="119"/>
      <c r="S71" s="119"/>
      <c r="T71" s="119"/>
      <c r="U71" s="119"/>
      <c r="V71" s="119"/>
    </row>
    <row r="72" customFormat="false" ht="15.75" hidden="false" customHeight="false" outlineLevel="0" collapsed="false">
      <c r="A72" s="120" t="s">
        <v>124</v>
      </c>
      <c r="B72" s="9" t="n">
        <v>1600</v>
      </c>
      <c r="C72" s="121" t="s">
        <v>21</v>
      </c>
      <c r="D72" s="95" t="n">
        <v>300000</v>
      </c>
      <c r="E72" s="104" t="n">
        <v>45000</v>
      </c>
      <c r="F72" s="122" t="n">
        <v>0.001639</v>
      </c>
      <c r="G72" s="99" t="n">
        <v>10000</v>
      </c>
      <c r="H72" s="99" t="n">
        <v>9677</v>
      </c>
      <c r="I72" s="123"/>
      <c r="J72" s="124" t="s">
        <v>125</v>
      </c>
      <c r="K72" s="125"/>
      <c r="L72" s="126"/>
      <c r="M72" s="127" t="s">
        <v>126</v>
      </c>
      <c r="N72" s="127" t="s">
        <v>101</v>
      </c>
      <c r="O72" s="119"/>
      <c r="P72" s="119"/>
      <c r="Q72" s="119"/>
      <c r="R72" s="119"/>
      <c r="S72" s="119"/>
      <c r="T72" s="119"/>
      <c r="U72" s="119"/>
      <c r="V72" s="119"/>
    </row>
    <row r="73" customFormat="false" ht="15" hidden="false" customHeight="false" outlineLevel="0" collapsed="false">
      <c r="A73" s="26" t="s">
        <v>66</v>
      </c>
      <c r="B73" s="27" t="n">
        <v>1438</v>
      </c>
      <c r="C73" s="28" t="s">
        <v>39</v>
      </c>
      <c r="D73" s="29" t="n">
        <v>155000</v>
      </c>
      <c r="E73" s="72" t="n">
        <f aca="false">186000+2325</f>
        <v>188325</v>
      </c>
      <c r="F73" s="128" t="n">
        <v>0.003288</v>
      </c>
      <c r="G73" s="32" t="n">
        <v>5000</v>
      </c>
      <c r="H73" s="32" t="n">
        <v>5000</v>
      </c>
      <c r="I73" s="129"/>
      <c r="J73" s="130" t="s">
        <v>127</v>
      </c>
      <c r="K73" s="131" t="n">
        <v>36747</v>
      </c>
      <c r="L73" s="126"/>
      <c r="M73" s="127" t="s">
        <v>128</v>
      </c>
      <c r="N73" s="127" t="s">
        <v>110</v>
      </c>
      <c r="O73" s="119"/>
      <c r="P73" s="119"/>
      <c r="Q73" s="119"/>
      <c r="R73" s="119"/>
      <c r="S73" s="119"/>
      <c r="T73" s="119"/>
      <c r="U73" s="119"/>
      <c r="V73" s="119"/>
    </row>
    <row r="74" customFormat="false" ht="15" hidden="false" customHeight="false" outlineLevel="0" collapsed="false">
      <c r="A74" s="26" t="s">
        <v>129</v>
      </c>
      <c r="B74" s="27" t="n">
        <v>1631</v>
      </c>
      <c r="C74" s="28" t="s">
        <v>21</v>
      </c>
      <c r="D74" s="29" t="n">
        <v>2000</v>
      </c>
      <c r="E74" s="72" t="n">
        <v>60</v>
      </c>
      <c r="F74" s="128" t="n">
        <v>0.03</v>
      </c>
      <c r="G74" s="32" t="n">
        <v>2000</v>
      </c>
      <c r="H74" s="32" t="n">
        <v>2000</v>
      </c>
      <c r="I74" s="129"/>
      <c r="J74" s="130" t="s">
        <v>130</v>
      </c>
      <c r="K74" s="131" t="n">
        <v>36747</v>
      </c>
      <c r="L74" s="126"/>
      <c r="M74" s="127"/>
      <c r="N74" s="127"/>
      <c r="O74" s="119"/>
      <c r="P74" s="119"/>
      <c r="Q74" s="119"/>
      <c r="R74" s="119"/>
      <c r="S74" s="119"/>
      <c r="T74" s="119"/>
      <c r="U74" s="119"/>
      <c r="V74" s="119"/>
    </row>
    <row r="75" customFormat="false" ht="15" hidden="false" customHeight="false" outlineLevel="0" collapsed="false">
      <c r="A75" s="26" t="s">
        <v>131</v>
      </c>
      <c r="B75" s="27" t="n">
        <v>1641</v>
      </c>
      <c r="C75" s="28" t="s">
        <v>21</v>
      </c>
      <c r="D75" s="29" t="n">
        <v>20000</v>
      </c>
      <c r="E75" s="72" t="n">
        <v>700</v>
      </c>
      <c r="F75" s="128" t="n">
        <v>0.02</v>
      </c>
      <c r="G75" s="32" t="n">
        <v>10000</v>
      </c>
      <c r="H75" s="32" t="n">
        <v>30000</v>
      </c>
      <c r="I75" s="129"/>
      <c r="J75" s="130" t="s">
        <v>130</v>
      </c>
      <c r="K75" s="131" t="n">
        <v>36747</v>
      </c>
      <c r="L75" s="126"/>
      <c r="M75" s="127"/>
      <c r="N75" s="127"/>
      <c r="O75" s="119"/>
      <c r="P75" s="119"/>
      <c r="Q75" s="119"/>
      <c r="R75" s="119"/>
      <c r="S75" s="119"/>
      <c r="T75" s="119"/>
      <c r="U75" s="119"/>
      <c r="V75" s="119"/>
    </row>
    <row r="76" customFormat="false" ht="15.75" hidden="false" customHeight="false" outlineLevel="0" collapsed="false">
      <c r="A76" s="120" t="s">
        <v>132</v>
      </c>
      <c r="B76" s="9" t="n">
        <v>1678</v>
      </c>
      <c r="C76" s="121" t="s">
        <v>21</v>
      </c>
      <c r="D76" s="95" t="n">
        <v>5844</v>
      </c>
      <c r="E76" s="104" t="n">
        <v>58.44</v>
      </c>
      <c r="F76" s="122" t="n">
        <v>0.000587</v>
      </c>
      <c r="G76" s="99" t="n">
        <v>1948</v>
      </c>
      <c r="H76" s="99" t="n">
        <v>189</v>
      </c>
      <c r="I76" s="123"/>
      <c r="J76" s="124" t="s">
        <v>133</v>
      </c>
      <c r="K76" s="125"/>
      <c r="L76" s="126"/>
      <c r="M76" s="127"/>
      <c r="N76" s="127"/>
      <c r="O76" s="119"/>
      <c r="P76" s="119"/>
      <c r="Q76" s="119"/>
      <c r="R76" s="119"/>
      <c r="S76" s="119"/>
      <c r="T76" s="119"/>
      <c r="U76" s="119"/>
      <c r="V76" s="119"/>
    </row>
    <row r="77" customFormat="false" ht="15.75" hidden="false" customHeight="false" outlineLevel="0" collapsed="false">
      <c r="A77" s="120" t="s">
        <v>78</v>
      </c>
      <c r="B77" s="9" t="n">
        <v>1545</v>
      </c>
      <c r="C77" s="121" t="s">
        <v>46</v>
      </c>
      <c r="D77" s="95" t="n">
        <v>310000</v>
      </c>
      <c r="E77" s="104" t="n">
        <v>65100</v>
      </c>
      <c r="F77" s="122" t="n">
        <v>0.00175</v>
      </c>
      <c r="G77" s="99" t="n">
        <v>10000</v>
      </c>
      <c r="H77" s="99" t="n">
        <v>10000</v>
      </c>
      <c r="I77" s="123"/>
      <c r="J77" s="124" t="s">
        <v>134</v>
      </c>
      <c r="K77" s="125"/>
      <c r="L77" s="126"/>
      <c r="M77" s="127"/>
      <c r="N77" s="127"/>
      <c r="O77" s="119"/>
      <c r="P77" s="119"/>
      <c r="Q77" s="119"/>
      <c r="R77" s="119"/>
      <c r="S77" s="119"/>
      <c r="T77" s="119"/>
      <c r="U77" s="119"/>
      <c r="V77" s="119"/>
    </row>
    <row r="78" customFormat="false" ht="15.75" hidden="false" customHeight="false" outlineLevel="0" collapsed="false">
      <c r="A78" s="89" t="s">
        <v>124</v>
      </c>
      <c r="B78" s="90" t="n">
        <v>1600</v>
      </c>
      <c r="C78" s="91" t="s">
        <v>39</v>
      </c>
      <c r="D78" s="95" t="n">
        <v>310000</v>
      </c>
      <c r="E78" s="104" t="n">
        <v>68200</v>
      </c>
      <c r="F78" s="97" t="n">
        <v>0.00182</v>
      </c>
      <c r="G78" s="132" t="n">
        <v>10000</v>
      </c>
      <c r="H78" s="132" t="n">
        <v>10000</v>
      </c>
      <c r="I78" s="4"/>
      <c r="J78" s="124" t="s">
        <v>134</v>
      </c>
      <c r="K78" s="125"/>
      <c r="L78" s="126"/>
      <c r="M78" s="127"/>
      <c r="N78" s="127"/>
    </row>
    <row r="79" customFormat="false" ht="15.75" hidden="false" customHeight="false" outlineLevel="0" collapsed="false">
      <c r="A79" s="120" t="s">
        <v>132</v>
      </c>
      <c r="B79" s="9" t="n">
        <v>1678</v>
      </c>
      <c r="C79" s="121" t="s">
        <v>39</v>
      </c>
      <c r="D79" s="95" t="n">
        <v>40000</v>
      </c>
      <c r="E79" s="104" t="n">
        <f aca="false">300+136+55+100+100</f>
        <v>691</v>
      </c>
      <c r="F79" s="97" t="n">
        <v>0.00025</v>
      </c>
      <c r="G79" s="132" t="n">
        <v>10000</v>
      </c>
      <c r="H79" s="132" t="n">
        <v>1000</v>
      </c>
      <c r="I79" s="4"/>
      <c r="J79" s="124" t="s">
        <v>135</v>
      </c>
      <c r="K79" s="125"/>
      <c r="L79" s="126"/>
      <c r="M79" s="127"/>
      <c r="N79" s="127"/>
    </row>
    <row r="80" customFormat="false" ht="15.75" hidden="false" customHeight="false" outlineLevel="0" collapsed="false">
      <c r="A80" s="120" t="s">
        <v>132</v>
      </c>
      <c r="B80" s="9" t="n">
        <v>1678</v>
      </c>
      <c r="C80" s="91" t="s">
        <v>46</v>
      </c>
      <c r="D80" s="95" t="n">
        <v>205000</v>
      </c>
      <c r="E80" s="104" t="n">
        <f aca="false">2000+50</f>
        <v>2050</v>
      </c>
      <c r="F80" s="97"/>
      <c r="G80" s="132"/>
      <c r="H80" s="132"/>
      <c r="I80" s="4"/>
      <c r="J80" s="124" t="s">
        <v>136</v>
      </c>
      <c r="K80" s="125"/>
      <c r="L80" s="126"/>
      <c r="M80" s="127"/>
      <c r="N80" s="127"/>
    </row>
    <row r="81" customFormat="false" ht="15.75" hidden="false" customHeight="false" outlineLevel="0" collapsed="false">
      <c r="F81" s="97"/>
      <c r="G81" s="132"/>
      <c r="H81" s="132"/>
      <c r="I81" s="4"/>
      <c r="J81" s="124"/>
      <c r="K81" s="125"/>
      <c r="L81" s="126"/>
      <c r="M81" s="127"/>
      <c r="N81" s="127"/>
    </row>
    <row r="82" customFormat="false" ht="15.75" hidden="false" customHeight="false" outlineLevel="0" collapsed="false">
      <c r="A82" s="89"/>
      <c r="B82" s="37"/>
      <c r="C82" s="38"/>
      <c r="D82" s="29"/>
      <c r="E82" s="72"/>
      <c r="F82" s="39"/>
      <c r="G82" s="133"/>
      <c r="H82" s="133"/>
      <c r="J82" s="134"/>
      <c r="K82" s="74"/>
    </row>
    <row r="83" customFormat="false" ht="15" hidden="false" customHeight="false" outlineLevel="0" collapsed="false">
      <c r="A83" s="6"/>
      <c r="B83" s="6"/>
      <c r="C83" s="8"/>
      <c r="D83" s="29"/>
      <c r="E83" s="72"/>
      <c r="F83" s="135"/>
      <c r="G83" s="133"/>
      <c r="H83" s="133"/>
      <c r="J83" s="3"/>
      <c r="K83" s="74"/>
    </row>
    <row r="84" customFormat="false" ht="15" hidden="false" customHeight="false" outlineLevel="0" collapsed="false">
      <c r="A84" s="6" t="s">
        <v>137</v>
      </c>
      <c r="B84" s="6"/>
      <c r="C84" s="8"/>
      <c r="D84" s="29"/>
      <c r="E84" s="72"/>
      <c r="F84" s="135"/>
      <c r="G84" s="133"/>
      <c r="H84" s="133"/>
      <c r="J84" s="3"/>
      <c r="K84" s="74"/>
    </row>
    <row r="85" customFormat="false" ht="15" hidden="false" customHeight="false" outlineLevel="0" collapsed="false">
      <c r="A85" s="6" t="s">
        <v>138</v>
      </c>
      <c r="B85" s="6"/>
      <c r="C85" s="8"/>
      <c r="D85" s="29"/>
      <c r="E85" s="72"/>
      <c r="F85" s="135"/>
      <c r="G85" s="133"/>
      <c r="H85" s="136"/>
      <c r="J85" s="3"/>
      <c r="K85" s="74"/>
    </row>
    <row r="86" customFormat="false" ht="15" hidden="false" customHeight="false" outlineLevel="0" collapsed="false">
      <c r="A86" s="6" t="s">
        <v>139</v>
      </c>
      <c r="B86" s="6"/>
      <c r="C86" s="8"/>
      <c r="D86" s="29"/>
      <c r="E86" s="72"/>
      <c r="F86" s="135"/>
      <c r="G86" s="133"/>
      <c r="H86" s="136"/>
      <c r="J86" s="3"/>
      <c r="K86" s="74"/>
    </row>
    <row r="87" customFormat="false" ht="15" hidden="false" customHeight="false" outlineLevel="0" collapsed="false">
      <c r="A87" s="6" t="s">
        <v>140</v>
      </c>
      <c r="B87" s="6"/>
      <c r="C87" s="8"/>
      <c r="D87" s="29"/>
      <c r="E87" s="72"/>
      <c r="F87" s="135"/>
      <c r="G87" s="133"/>
      <c r="H87" s="136"/>
      <c r="J87" s="3"/>
      <c r="K87" s="74"/>
    </row>
    <row r="88" customFormat="false" ht="15" hidden="false" customHeight="false" outlineLevel="0" collapsed="false">
      <c r="A88" s="6"/>
      <c r="B88" s="6"/>
      <c r="C88" s="8"/>
      <c r="D88" s="29"/>
      <c r="E88" s="72"/>
      <c r="F88" s="135"/>
      <c r="G88" s="133"/>
      <c r="H88" s="136"/>
      <c r="J88" s="3"/>
      <c r="K88" s="74"/>
    </row>
    <row r="89" customFormat="false" ht="15" hidden="false" customHeight="false" outlineLevel="0" collapsed="false">
      <c r="A89" s="6"/>
      <c r="B89" s="6"/>
      <c r="C89" s="8"/>
      <c r="D89" s="29"/>
      <c r="E89" s="72"/>
      <c r="F89" s="135"/>
      <c r="G89" s="133"/>
      <c r="H89" s="136"/>
      <c r="J89" s="3"/>
      <c r="K89" s="74"/>
    </row>
    <row r="90" customFormat="false" ht="15" hidden="false" customHeight="false" outlineLevel="0" collapsed="false">
      <c r="A90" s="6"/>
      <c r="B90" s="6"/>
      <c r="C90" s="8"/>
      <c r="D90" s="29"/>
      <c r="E90" s="72"/>
      <c r="F90" s="135"/>
      <c r="G90" s="133"/>
      <c r="H90" s="136"/>
      <c r="J90" s="3"/>
      <c r="K90" s="74"/>
    </row>
    <row r="91" customFormat="false" ht="15" hidden="false" customHeight="false" outlineLevel="0" collapsed="false">
      <c r="A91" s="6"/>
      <c r="B91" s="6"/>
      <c r="C91" s="8"/>
      <c r="D91" s="29"/>
      <c r="E91" s="72"/>
      <c r="F91" s="135"/>
      <c r="G91" s="133"/>
      <c r="H91" s="136"/>
      <c r="J91" s="3"/>
      <c r="K91" s="74"/>
    </row>
    <row r="92" customFormat="false" ht="15" hidden="false" customHeight="false" outlineLevel="0" collapsed="false">
      <c r="A92" s="6"/>
      <c r="B92" s="6"/>
      <c r="C92" s="8"/>
      <c r="D92" s="29"/>
      <c r="E92" s="72"/>
      <c r="F92" s="135"/>
      <c r="G92" s="133"/>
      <c r="H92" s="136"/>
      <c r="J92" s="3"/>
      <c r="K92" s="74"/>
    </row>
    <row r="93" customFormat="false" ht="15" hidden="false" customHeight="false" outlineLevel="0" collapsed="false">
      <c r="A93" s="6"/>
      <c r="B93" s="6"/>
      <c r="C93" s="8"/>
      <c r="D93" s="29"/>
      <c r="E93" s="72"/>
      <c r="F93" s="135"/>
      <c r="G93" s="133"/>
      <c r="H93" s="136"/>
      <c r="J93" s="3"/>
      <c r="K93" s="74"/>
    </row>
    <row r="94" customFormat="false" ht="15" hidden="false" customHeight="false" outlineLevel="0" collapsed="false">
      <c r="A94" s="6"/>
      <c r="B94" s="6"/>
      <c r="C94" s="8"/>
      <c r="D94" s="29"/>
      <c r="E94" s="72"/>
      <c r="F94" s="135"/>
      <c r="G94" s="133"/>
      <c r="H94" s="136"/>
      <c r="J94" s="3"/>
      <c r="K94" s="74"/>
    </row>
    <row r="95" customFormat="false" ht="15" hidden="false" customHeight="false" outlineLevel="0" collapsed="false">
      <c r="A95" s="6"/>
      <c r="B95" s="6"/>
      <c r="C95" s="8"/>
      <c r="D95" s="29"/>
      <c r="E95" s="72"/>
      <c r="F95" s="135"/>
      <c r="G95" s="133"/>
      <c r="H95" s="136"/>
      <c r="J95" s="3"/>
      <c r="K95" s="74"/>
    </row>
    <row r="96" customFormat="false" ht="15" hidden="false" customHeight="false" outlineLevel="0" collapsed="false">
      <c r="A96" s="6"/>
      <c r="B96" s="6"/>
      <c r="C96" s="8"/>
      <c r="D96" s="29"/>
      <c r="E96" s="72"/>
      <c r="F96" s="135"/>
      <c r="G96" s="133"/>
      <c r="H96" s="136"/>
      <c r="J96" s="3"/>
      <c r="K96" s="74"/>
    </row>
    <row r="97" customFormat="false" ht="15" hidden="false" customHeight="false" outlineLevel="0" collapsed="false">
      <c r="A97" s="6"/>
      <c r="B97" s="6"/>
      <c r="C97" s="8"/>
      <c r="D97" s="29"/>
      <c r="E97" s="72"/>
      <c r="F97" s="135"/>
      <c r="G97" s="133"/>
      <c r="H97" s="136"/>
      <c r="J97" s="3"/>
      <c r="K97" s="74"/>
    </row>
    <row r="98" customFormat="false" ht="15" hidden="false" customHeight="false" outlineLevel="0" collapsed="false">
      <c r="A98" s="6"/>
      <c r="B98" s="6"/>
      <c r="C98" s="8"/>
      <c r="D98" s="29"/>
      <c r="E98" s="72"/>
      <c r="F98" s="135"/>
      <c r="G98" s="133"/>
      <c r="H98" s="136"/>
      <c r="J98" s="3"/>
      <c r="K98" s="74"/>
    </row>
    <row r="99" customFormat="false" ht="15" hidden="false" customHeight="false" outlineLevel="0" collapsed="false">
      <c r="A99" s="6"/>
      <c r="B99" s="6"/>
      <c r="C99" s="8"/>
      <c r="D99" s="29"/>
      <c r="E99" s="72"/>
      <c r="F99" s="135"/>
      <c r="G99" s="133"/>
      <c r="H99" s="136"/>
      <c r="J99" s="3"/>
      <c r="K99" s="74"/>
    </row>
    <row r="100" customFormat="false" ht="15" hidden="false" customHeight="false" outlineLevel="0" collapsed="false">
      <c r="A100" s="6"/>
      <c r="B100" s="6"/>
      <c r="C100" s="8"/>
      <c r="D100" s="29"/>
      <c r="E100" s="72"/>
      <c r="F100" s="135"/>
      <c r="G100" s="133"/>
      <c r="H100" s="136"/>
      <c r="J100" s="3"/>
      <c r="K100" s="74"/>
    </row>
    <row r="101" customFormat="false" ht="15" hidden="false" customHeight="false" outlineLevel="0" collapsed="false">
      <c r="A101" s="6"/>
      <c r="B101" s="6"/>
      <c r="C101" s="8"/>
      <c r="D101" s="29"/>
      <c r="E101" s="72"/>
      <c r="F101" s="135"/>
      <c r="G101" s="133"/>
      <c r="H101" s="136"/>
      <c r="J101" s="3"/>
      <c r="K101" s="74"/>
    </row>
    <row r="102" customFormat="false" ht="15" hidden="false" customHeight="false" outlineLevel="0" collapsed="false">
      <c r="A102" s="6"/>
      <c r="B102" s="6"/>
      <c r="C102" s="8"/>
      <c r="D102" s="29"/>
      <c r="E102" s="72"/>
      <c r="F102" s="135"/>
      <c r="G102" s="133"/>
      <c r="H102" s="136"/>
      <c r="J102" s="3"/>
      <c r="K102" s="74"/>
    </row>
    <row r="103" customFormat="false" ht="15" hidden="false" customHeight="false" outlineLevel="0" collapsed="false">
      <c r="A103" s="6"/>
      <c r="B103" s="6"/>
      <c r="C103" s="8"/>
      <c r="D103" s="29"/>
      <c r="E103" s="72"/>
      <c r="F103" s="135"/>
      <c r="G103" s="133"/>
      <c r="H103" s="136"/>
      <c r="J103" s="3"/>
      <c r="K103" s="74"/>
    </row>
    <row r="104" customFormat="false" ht="15" hidden="false" customHeight="false" outlineLevel="0" collapsed="false">
      <c r="A104" s="6"/>
      <c r="B104" s="6"/>
      <c r="C104" s="8"/>
      <c r="D104" s="29"/>
      <c r="E104" s="72"/>
      <c r="F104" s="135"/>
      <c r="G104" s="133"/>
      <c r="H104" s="136"/>
      <c r="J104" s="3"/>
      <c r="K104" s="74"/>
    </row>
    <row r="105" customFormat="false" ht="15" hidden="false" customHeight="false" outlineLevel="0" collapsed="false">
      <c r="A105" s="6"/>
      <c r="B105" s="6"/>
      <c r="C105" s="8"/>
      <c r="D105" s="29"/>
      <c r="E105" s="72"/>
      <c r="F105" s="135"/>
      <c r="G105" s="133"/>
      <c r="H105" s="136"/>
      <c r="J105" s="3"/>
      <c r="K105" s="74"/>
    </row>
    <row r="106" customFormat="false" ht="15" hidden="false" customHeight="false" outlineLevel="0" collapsed="false">
      <c r="A106" s="6"/>
      <c r="B106" s="6"/>
      <c r="C106" s="8"/>
      <c r="D106" s="29"/>
      <c r="E106" s="72"/>
      <c r="F106" s="135"/>
      <c r="G106" s="133"/>
      <c r="H106" s="136"/>
      <c r="J106" s="3"/>
      <c r="K106" s="74"/>
    </row>
    <row r="107" customFormat="false" ht="15" hidden="false" customHeight="false" outlineLevel="0" collapsed="false">
      <c r="A107" s="6"/>
      <c r="B107" s="6"/>
      <c r="C107" s="8"/>
      <c r="D107" s="29"/>
      <c r="E107" s="72"/>
      <c r="F107" s="135"/>
      <c r="G107" s="133"/>
      <c r="H107" s="136"/>
      <c r="J107" s="3"/>
      <c r="K107" s="74"/>
    </row>
    <row r="108" customFormat="false" ht="15" hidden="false" customHeight="false" outlineLevel="0" collapsed="false">
      <c r="A108" s="6"/>
      <c r="B108" s="6"/>
      <c r="C108" s="8"/>
      <c r="D108" s="29"/>
      <c r="E108" s="72"/>
      <c r="F108" s="135"/>
      <c r="G108" s="133"/>
      <c r="H108" s="136"/>
      <c r="J108" s="3"/>
      <c r="K108" s="74"/>
    </row>
    <row r="109" customFormat="false" ht="15" hidden="false" customHeight="false" outlineLevel="0" collapsed="false">
      <c r="A109" s="6"/>
      <c r="B109" s="6"/>
      <c r="C109" s="8"/>
      <c r="D109" s="29"/>
      <c r="E109" s="72"/>
      <c r="F109" s="135"/>
      <c r="G109" s="133"/>
      <c r="H109" s="136"/>
      <c r="J109" s="3"/>
      <c r="K109" s="74"/>
    </row>
    <row r="110" customFormat="false" ht="15" hidden="false" customHeight="false" outlineLevel="0" collapsed="false">
      <c r="A110" s="6"/>
      <c r="B110" s="6"/>
      <c r="C110" s="8"/>
      <c r="D110" s="29"/>
      <c r="E110" s="72"/>
      <c r="F110" s="135"/>
      <c r="G110" s="133"/>
      <c r="H110" s="136"/>
      <c r="J110" s="3"/>
      <c r="K110" s="74"/>
    </row>
    <row r="111" customFormat="false" ht="15" hidden="false" customHeight="false" outlineLevel="0" collapsed="false">
      <c r="A111" s="6"/>
      <c r="B111" s="6"/>
      <c r="C111" s="8"/>
      <c r="D111" s="29"/>
      <c r="E111" s="72"/>
      <c r="F111" s="135"/>
      <c r="G111" s="133"/>
      <c r="H111" s="136"/>
      <c r="J111" s="3"/>
      <c r="K111" s="74"/>
    </row>
    <row r="112" customFormat="false" ht="15" hidden="false" customHeight="false" outlineLevel="0" collapsed="false">
      <c r="A112" s="6"/>
      <c r="B112" s="6"/>
      <c r="C112" s="8"/>
      <c r="D112" s="29"/>
      <c r="E112" s="72"/>
      <c r="F112" s="135"/>
      <c r="G112" s="133"/>
      <c r="H112" s="136"/>
      <c r="J112" s="3"/>
      <c r="K112" s="74"/>
    </row>
    <row r="113" customFormat="false" ht="15" hidden="false" customHeight="false" outlineLevel="0" collapsed="false">
      <c r="A113" s="6"/>
      <c r="B113" s="6"/>
      <c r="C113" s="8"/>
      <c r="D113" s="29"/>
      <c r="E113" s="72"/>
      <c r="F113" s="135"/>
      <c r="G113" s="133"/>
      <c r="H113" s="136"/>
      <c r="J113" s="3"/>
      <c r="K113" s="74"/>
    </row>
    <row r="114" customFormat="false" ht="15" hidden="false" customHeight="false" outlineLevel="0" collapsed="false">
      <c r="A114" s="6"/>
      <c r="B114" s="6"/>
      <c r="C114" s="8"/>
      <c r="D114" s="29"/>
      <c r="E114" s="72"/>
      <c r="F114" s="135"/>
      <c r="G114" s="133"/>
      <c r="H114" s="136"/>
      <c r="J114" s="3"/>
      <c r="K114" s="74"/>
    </row>
    <row r="115" customFormat="false" ht="15" hidden="false" customHeight="false" outlineLevel="0" collapsed="false">
      <c r="A115" s="6"/>
      <c r="B115" s="6"/>
      <c r="C115" s="8"/>
      <c r="D115" s="29"/>
      <c r="E115" s="72"/>
      <c r="F115" s="135"/>
      <c r="G115" s="133"/>
      <c r="H115" s="137"/>
      <c r="J115" s="3"/>
      <c r="K115" s="74"/>
    </row>
    <row r="116" customFormat="false" ht="15" hidden="false" customHeight="false" outlineLevel="0" collapsed="false">
      <c r="A116" s="6"/>
      <c r="B116" s="6"/>
      <c r="C116" s="8"/>
      <c r="D116" s="29"/>
      <c r="E116" s="72"/>
      <c r="F116" s="135"/>
      <c r="G116" s="133"/>
      <c r="H116" s="137"/>
      <c r="J116" s="3"/>
      <c r="K116" s="74"/>
    </row>
    <row r="117" customFormat="false" ht="15" hidden="false" customHeight="false" outlineLevel="0" collapsed="false">
      <c r="A117" s="6"/>
      <c r="B117" s="6"/>
      <c r="C117" s="8"/>
      <c r="D117" s="29"/>
      <c r="E117" s="72"/>
      <c r="F117" s="135"/>
      <c r="G117" s="133"/>
      <c r="H117" s="137"/>
      <c r="J117" s="3"/>
      <c r="K117" s="74"/>
    </row>
    <row r="118" customFormat="false" ht="15" hidden="false" customHeight="false" outlineLevel="0" collapsed="false">
      <c r="A118" s="6"/>
      <c r="B118" s="6"/>
      <c r="C118" s="8"/>
      <c r="D118" s="29"/>
      <c r="E118" s="72"/>
      <c r="F118" s="135"/>
      <c r="G118" s="133"/>
      <c r="H118" s="137"/>
      <c r="J118" s="3"/>
      <c r="K118" s="74"/>
    </row>
    <row r="119" customFormat="false" ht="15" hidden="false" customHeight="false" outlineLevel="0" collapsed="false">
      <c r="A119" s="6"/>
      <c r="B119" s="6"/>
      <c r="C119" s="8"/>
      <c r="D119" s="29"/>
      <c r="E119" s="72"/>
      <c r="F119" s="135"/>
      <c r="G119" s="133"/>
      <c r="H119" s="137"/>
      <c r="J119" s="3"/>
      <c r="K119" s="74"/>
    </row>
    <row r="120" customFormat="false" ht="15" hidden="false" customHeight="false" outlineLevel="0" collapsed="false">
      <c r="A120" s="6"/>
      <c r="B120" s="6"/>
      <c r="C120" s="8"/>
      <c r="D120" s="29"/>
      <c r="E120" s="72"/>
      <c r="F120" s="135"/>
      <c r="G120" s="133"/>
      <c r="H120" s="137"/>
      <c r="J120" s="3"/>
      <c r="K120" s="74"/>
    </row>
    <row r="121" customFormat="false" ht="15" hidden="false" customHeight="false" outlineLevel="0" collapsed="false">
      <c r="A121" s="6"/>
      <c r="B121" s="6"/>
      <c r="C121" s="8"/>
      <c r="D121" s="29"/>
      <c r="E121" s="72"/>
      <c r="F121" s="135"/>
      <c r="G121" s="133"/>
      <c r="H121" s="137"/>
      <c r="J121" s="3"/>
      <c r="K121" s="74"/>
    </row>
    <row r="122" customFormat="false" ht="15" hidden="false" customHeight="false" outlineLevel="0" collapsed="false">
      <c r="A122" s="6"/>
      <c r="B122" s="6"/>
      <c r="C122" s="8"/>
      <c r="D122" s="29"/>
      <c r="E122" s="72"/>
      <c r="F122" s="135"/>
      <c r="G122" s="133"/>
      <c r="H122" s="137"/>
      <c r="J122" s="3"/>
      <c r="K122" s="74"/>
    </row>
    <row r="123" customFormat="false" ht="15" hidden="false" customHeight="false" outlineLevel="0" collapsed="false">
      <c r="A123" s="6"/>
      <c r="B123" s="6"/>
      <c r="C123" s="8"/>
      <c r="D123" s="29"/>
      <c r="E123" s="72"/>
      <c r="F123" s="135"/>
      <c r="G123" s="133"/>
      <c r="H123" s="137"/>
      <c r="J123" s="3"/>
      <c r="K123" s="74"/>
    </row>
    <row r="124" customFormat="false" ht="15" hidden="false" customHeight="false" outlineLevel="0" collapsed="false">
      <c r="A124" s="6"/>
      <c r="B124" s="6"/>
      <c r="C124" s="8"/>
      <c r="D124" s="29"/>
      <c r="E124" s="72"/>
      <c r="F124" s="135"/>
      <c r="G124" s="133"/>
      <c r="H124" s="137"/>
      <c r="J124" s="3"/>
      <c r="K124" s="74"/>
    </row>
    <row r="125" customFormat="false" ht="15" hidden="false" customHeight="false" outlineLevel="0" collapsed="false">
      <c r="A125" s="6"/>
      <c r="B125" s="6"/>
      <c r="C125" s="8"/>
      <c r="D125" s="29"/>
      <c r="E125" s="72"/>
      <c r="F125" s="135"/>
      <c r="G125" s="133"/>
      <c r="H125" s="137"/>
      <c r="J125" s="3"/>
      <c r="K125" s="74"/>
    </row>
    <row r="126" customFormat="false" ht="15" hidden="false" customHeight="false" outlineLevel="0" collapsed="false">
      <c r="A126" s="6"/>
      <c r="B126" s="6"/>
      <c r="C126" s="8"/>
      <c r="D126" s="29"/>
      <c r="E126" s="72"/>
      <c r="F126" s="135"/>
      <c r="G126" s="133"/>
      <c r="H126" s="137"/>
      <c r="J126" s="3"/>
      <c r="K126" s="74"/>
    </row>
    <row r="127" customFormat="false" ht="15" hidden="false" customHeight="false" outlineLevel="0" collapsed="false">
      <c r="A127" s="6"/>
      <c r="B127" s="6"/>
      <c r="C127" s="8"/>
      <c r="D127" s="29"/>
      <c r="E127" s="72"/>
      <c r="F127" s="135"/>
      <c r="G127" s="136"/>
      <c r="H127" s="137"/>
      <c r="J127" s="3"/>
      <c r="K127" s="74"/>
    </row>
    <row r="128" customFormat="false" ht="15" hidden="false" customHeight="false" outlineLevel="0" collapsed="false">
      <c r="A128" s="6"/>
      <c r="B128" s="6"/>
      <c r="C128" s="8"/>
      <c r="D128" s="29"/>
      <c r="E128" s="72"/>
      <c r="F128" s="135"/>
      <c r="G128" s="136"/>
      <c r="H128" s="137"/>
      <c r="J128" s="3"/>
      <c r="K128" s="74"/>
    </row>
    <row r="129" customFormat="false" ht="15" hidden="false" customHeight="false" outlineLevel="0" collapsed="false">
      <c r="A129" s="6"/>
      <c r="B129" s="6"/>
      <c r="C129" s="8"/>
      <c r="D129" s="138"/>
      <c r="E129" s="72"/>
      <c r="F129" s="135"/>
      <c r="G129" s="136"/>
      <c r="H129" s="137"/>
      <c r="K129" s="74"/>
    </row>
    <row r="130" customFormat="false" ht="15" hidden="false" customHeight="false" outlineLevel="0" collapsed="false">
      <c r="A130" s="6"/>
      <c r="B130" s="6"/>
      <c r="C130" s="8"/>
      <c r="D130" s="138"/>
      <c r="E130" s="72"/>
      <c r="F130" s="135"/>
      <c r="G130" s="136"/>
      <c r="H130" s="137"/>
      <c r="K130" s="74"/>
    </row>
    <row r="131" customFormat="false" ht="15" hidden="false" customHeight="false" outlineLevel="0" collapsed="false">
      <c r="A131" s="6"/>
      <c r="B131" s="6"/>
      <c r="C131" s="8"/>
      <c r="D131" s="138"/>
      <c r="E131" s="72"/>
      <c r="F131" s="135"/>
      <c r="G131" s="136"/>
      <c r="H131" s="137"/>
      <c r="K131" s="74"/>
    </row>
    <row r="132" customFormat="false" ht="15" hidden="false" customHeight="false" outlineLevel="0" collapsed="false">
      <c r="A132" s="6"/>
      <c r="B132" s="6"/>
      <c r="C132" s="8"/>
      <c r="D132" s="138"/>
      <c r="E132" s="72"/>
      <c r="F132" s="135"/>
      <c r="G132" s="136"/>
      <c r="H132" s="7"/>
      <c r="K132" s="74"/>
    </row>
    <row r="133" customFormat="false" ht="15" hidden="false" customHeight="false" outlineLevel="0" collapsed="false">
      <c r="A133" s="6"/>
      <c r="B133" s="6"/>
      <c r="C133" s="8"/>
      <c r="D133" s="138"/>
      <c r="E133" s="72"/>
      <c r="F133" s="135"/>
      <c r="G133" s="136"/>
      <c r="H133" s="7"/>
      <c r="K133" s="74"/>
    </row>
    <row r="134" customFormat="false" ht="15" hidden="false" customHeight="false" outlineLevel="0" collapsed="false">
      <c r="A134" s="6"/>
      <c r="B134" s="6"/>
      <c r="C134" s="8"/>
      <c r="D134" s="138"/>
      <c r="E134" s="72"/>
      <c r="F134" s="135"/>
      <c r="G134" s="136"/>
      <c r="H134" s="7"/>
      <c r="K134" s="74"/>
    </row>
    <row r="135" customFormat="false" ht="15" hidden="false" customHeight="false" outlineLevel="0" collapsed="false">
      <c r="A135" s="6"/>
      <c r="B135" s="6"/>
      <c r="C135" s="8"/>
      <c r="D135" s="138"/>
      <c r="E135" s="72"/>
      <c r="F135" s="135"/>
      <c r="G135" s="136"/>
      <c r="H135" s="7"/>
      <c r="K135" s="74"/>
    </row>
    <row r="136" customFormat="false" ht="15" hidden="false" customHeight="false" outlineLevel="0" collapsed="false">
      <c r="A136" s="6"/>
      <c r="B136" s="6"/>
      <c r="C136" s="8"/>
      <c r="D136" s="138"/>
      <c r="E136" s="72"/>
      <c r="F136" s="135"/>
      <c r="G136" s="136"/>
      <c r="H136" s="7"/>
      <c r="K136" s="74"/>
    </row>
    <row r="137" customFormat="false" ht="15" hidden="false" customHeight="false" outlineLevel="0" collapsed="false">
      <c r="A137" s="6"/>
      <c r="B137" s="6"/>
      <c r="C137" s="8"/>
      <c r="D137" s="138"/>
      <c r="E137" s="72"/>
      <c r="F137" s="135"/>
      <c r="G137" s="136"/>
      <c r="H137" s="7"/>
      <c r="K137" s="74"/>
    </row>
    <row r="138" customFormat="false" ht="15" hidden="false" customHeight="false" outlineLevel="0" collapsed="false">
      <c r="A138" s="6"/>
      <c r="B138" s="6"/>
      <c r="C138" s="8"/>
      <c r="D138" s="138"/>
      <c r="E138" s="72"/>
      <c r="F138" s="135"/>
      <c r="G138" s="136"/>
      <c r="H138" s="7"/>
      <c r="K138" s="74"/>
    </row>
    <row r="139" customFormat="false" ht="15" hidden="false" customHeight="false" outlineLevel="0" collapsed="false">
      <c r="A139" s="6"/>
      <c r="B139" s="6"/>
      <c r="C139" s="8"/>
      <c r="D139" s="138"/>
      <c r="E139" s="72"/>
      <c r="F139" s="135"/>
      <c r="G139" s="136"/>
      <c r="H139" s="7"/>
      <c r="K139" s="74"/>
    </row>
    <row r="140" customFormat="false" ht="15" hidden="false" customHeight="false" outlineLevel="0" collapsed="false">
      <c r="A140" s="6"/>
      <c r="B140" s="6"/>
      <c r="C140" s="8"/>
      <c r="D140" s="138"/>
      <c r="E140" s="72"/>
      <c r="F140" s="135"/>
      <c r="G140" s="136"/>
      <c r="H140" s="7"/>
      <c r="K140" s="74"/>
    </row>
    <row r="141" customFormat="false" ht="15" hidden="false" customHeight="false" outlineLevel="0" collapsed="false">
      <c r="A141" s="6"/>
      <c r="B141" s="6"/>
      <c r="C141" s="8"/>
      <c r="D141" s="138"/>
      <c r="E141" s="72"/>
      <c r="F141" s="135"/>
      <c r="G141" s="136"/>
      <c r="H141" s="7"/>
      <c r="K141" s="74"/>
    </row>
    <row r="142" customFormat="false" ht="15" hidden="false" customHeight="false" outlineLevel="0" collapsed="false">
      <c r="A142" s="6"/>
      <c r="B142" s="6"/>
      <c r="C142" s="8"/>
      <c r="D142" s="138"/>
      <c r="E142" s="72"/>
      <c r="F142" s="135"/>
      <c r="G142" s="136"/>
      <c r="H142" s="7"/>
      <c r="K142" s="74"/>
    </row>
    <row r="143" customFormat="false" ht="15" hidden="false" customHeight="false" outlineLevel="0" collapsed="false">
      <c r="A143" s="6"/>
      <c r="B143" s="6"/>
      <c r="C143" s="8"/>
      <c r="D143" s="138"/>
      <c r="E143" s="72"/>
      <c r="F143" s="135"/>
      <c r="G143" s="136"/>
      <c r="H143" s="7"/>
      <c r="K143" s="74"/>
    </row>
    <row r="144" customFormat="false" ht="15" hidden="false" customHeight="false" outlineLevel="0" collapsed="false">
      <c r="A144" s="6"/>
      <c r="B144" s="6"/>
      <c r="C144" s="8"/>
      <c r="D144" s="138"/>
      <c r="E144" s="72"/>
      <c r="F144" s="6"/>
      <c r="G144" s="136"/>
      <c r="H144" s="7"/>
      <c r="K144" s="74"/>
    </row>
    <row r="145" customFormat="false" ht="15" hidden="false" customHeight="false" outlineLevel="0" collapsed="false">
      <c r="A145" s="6"/>
      <c r="B145" s="6"/>
      <c r="C145" s="8"/>
      <c r="D145" s="138"/>
      <c r="E145" s="72"/>
      <c r="F145" s="6"/>
      <c r="G145" s="136"/>
      <c r="H145" s="7"/>
      <c r="K145" s="74"/>
    </row>
    <row r="146" customFormat="false" ht="15" hidden="false" customHeight="false" outlineLevel="0" collapsed="false">
      <c r="A146" s="6"/>
      <c r="B146" s="6"/>
      <c r="C146" s="8"/>
      <c r="D146" s="138"/>
      <c r="E146" s="72"/>
      <c r="F146" s="6"/>
      <c r="G146" s="136"/>
      <c r="H146" s="7"/>
      <c r="K146" s="74"/>
    </row>
    <row r="147" customFormat="false" ht="15" hidden="false" customHeight="false" outlineLevel="0" collapsed="false">
      <c r="A147" s="6"/>
      <c r="B147" s="6"/>
      <c r="C147" s="8"/>
      <c r="D147" s="138"/>
      <c r="E147" s="72"/>
      <c r="F147" s="6"/>
      <c r="G147" s="136"/>
      <c r="H147" s="7"/>
      <c r="K147" s="74"/>
    </row>
    <row r="148" customFormat="false" ht="15" hidden="false" customHeight="false" outlineLevel="0" collapsed="false">
      <c r="A148" s="6"/>
      <c r="B148" s="6"/>
      <c r="C148" s="8"/>
      <c r="D148" s="138"/>
      <c r="E148" s="72"/>
      <c r="F148" s="6"/>
      <c r="G148" s="136"/>
      <c r="H148" s="7"/>
      <c r="K148" s="74"/>
    </row>
    <row r="149" customFormat="false" ht="15" hidden="false" customHeight="false" outlineLevel="0" collapsed="false">
      <c r="A149" s="6"/>
      <c r="B149" s="6"/>
      <c r="C149" s="8"/>
      <c r="D149" s="138"/>
      <c r="E149" s="72"/>
      <c r="F149" s="6"/>
      <c r="G149" s="136"/>
      <c r="H149" s="7"/>
      <c r="K149" s="74"/>
    </row>
    <row r="150" customFormat="false" ht="15" hidden="false" customHeight="false" outlineLevel="0" collapsed="false">
      <c r="A150" s="6"/>
      <c r="B150" s="6"/>
      <c r="C150" s="8"/>
      <c r="D150" s="138"/>
      <c r="E150" s="72"/>
      <c r="F150" s="6"/>
      <c r="G150" s="136"/>
      <c r="H150" s="7"/>
      <c r="K150" s="74"/>
    </row>
    <row r="151" customFormat="false" ht="15" hidden="false" customHeight="false" outlineLevel="0" collapsed="false">
      <c r="A151" s="6"/>
      <c r="B151" s="6"/>
      <c r="C151" s="8"/>
      <c r="D151" s="138"/>
      <c r="E151" s="72"/>
      <c r="F151" s="6"/>
      <c r="G151" s="136"/>
      <c r="H151" s="7"/>
      <c r="K151" s="74"/>
    </row>
    <row r="152" customFormat="false" ht="15" hidden="false" customHeight="false" outlineLevel="0" collapsed="false">
      <c r="A152" s="6"/>
      <c r="B152" s="6"/>
      <c r="C152" s="8"/>
      <c r="D152" s="138"/>
      <c r="E152" s="72"/>
      <c r="F152" s="6"/>
      <c r="G152" s="136"/>
      <c r="H152" s="7"/>
      <c r="K152" s="74"/>
    </row>
    <row r="153" customFormat="false" ht="15" hidden="false" customHeight="false" outlineLevel="0" collapsed="false">
      <c r="A153" s="6"/>
      <c r="B153" s="6"/>
      <c r="C153" s="8"/>
      <c r="D153" s="138"/>
      <c r="E153" s="72"/>
      <c r="F153" s="6"/>
      <c r="G153" s="136"/>
      <c r="H153" s="7"/>
      <c r="K153" s="74"/>
    </row>
    <row r="154" customFormat="false" ht="15" hidden="false" customHeight="false" outlineLevel="0" collapsed="false">
      <c r="A154" s="6"/>
      <c r="B154" s="6"/>
      <c r="C154" s="8"/>
      <c r="D154" s="138"/>
      <c r="E154" s="72"/>
      <c r="F154" s="6"/>
      <c r="G154" s="136"/>
      <c r="H154" s="7"/>
      <c r="K154" s="74"/>
    </row>
    <row r="155" customFormat="false" ht="15" hidden="false" customHeight="false" outlineLevel="0" collapsed="false">
      <c r="A155" s="6"/>
      <c r="B155" s="6"/>
      <c r="C155" s="8"/>
      <c r="D155" s="138"/>
      <c r="E155" s="72"/>
      <c r="F155" s="6"/>
      <c r="G155" s="136"/>
      <c r="H155" s="7"/>
      <c r="K155" s="74"/>
    </row>
    <row r="156" customFormat="false" ht="15" hidden="false" customHeight="false" outlineLevel="0" collapsed="false">
      <c r="A156" s="6"/>
      <c r="B156" s="6"/>
      <c r="C156" s="8"/>
      <c r="D156" s="138"/>
      <c r="E156" s="72"/>
      <c r="F156" s="6"/>
      <c r="G156" s="136"/>
      <c r="H156" s="7"/>
      <c r="K156" s="74"/>
    </row>
    <row r="157" customFormat="false" ht="15" hidden="false" customHeight="false" outlineLevel="0" collapsed="false">
      <c r="A157" s="6"/>
      <c r="B157" s="6"/>
      <c r="C157" s="8"/>
      <c r="D157" s="138"/>
      <c r="E157" s="72"/>
      <c r="F157" s="6"/>
      <c r="G157" s="136"/>
      <c r="H157" s="7"/>
      <c r="K157" s="74"/>
    </row>
    <row r="158" customFormat="false" ht="15" hidden="false" customHeight="false" outlineLevel="0" collapsed="false">
      <c r="A158" s="6"/>
      <c r="B158" s="6"/>
      <c r="C158" s="8"/>
      <c r="D158" s="138"/>
      <c r="E158" s="72"/>
      <c r="F158" s="6"/>
      <c r="G158" s="136"/>
      <c r="H158" s="7"/>
      <c r="K158" s="74"/>
    </row>
    <row r="159" customFormat="false" ht="15" hidden="false" customHeight="false" outlineLevel="0" collapsed="false">
      <c r="A159" s="6"/>
      <c r="B159" s="6"/>
      <c r="C159" s="8"/>
      <c r="D159" s="138"/>
      <c r="E159" s="72"/>
      <c r="F159" s="6"/>
      <c r="G159" s="136"/>
      <c r="H159" s="7"/>
      <c r="K159" s="74"/>
    </row>
    <row r="160" customFormat="false" ht="15" hidden="false" customHeight="false" outlineLevel="0" collapsed="false">
      <c r="A160" s="6"/>
      <c r="B160" s="6"/>
      <c r="C160" s="8"/>
      <c r="D160" s="138"/>
      <c r="E160" s="72"/>
      <c r="F160" s="6"/>
      <c r="G160" s="136"/>
      <c r="H160" s="7"/>
      <c r="K160" s="74"/>
    </row>
    <row r="161" customFormat="false" ht="15" hidden="false" customHeight="false" outlineLevel="0" collapsed="false">
      <c r="A161" s="6"/>
      <c r="B161" s="6"/>
      <c r="C161" s="8"/>
      <c r="D161" s="138"/>
      <c r="E161" s="72"/>
      <c r="F161" s="6"/>
      <c r="G161" s="136"/>
      <c r="H161" s="7"/>
      <c r="K161" s="74"/>
    </row>
    <row r="162" customFormat="false" ht="15" hidden="false" customHeight="false" outlineLevel="0" collapsed="false">
      <c r="A162" s="6"/>
      <c r="B162" s="6"/>
      <c r="C162" s="8"/>
      <c r="D162" s="138"/>
      <c r="E162" s="72"/>
      <c r="F162" s="6"/>
      <c r="G162" s="136"/>
      <c r="H162" s="7"/>
      <c r="K162" s="74"/>
    </row>
    <row r="163" customFormat="false" ht="15" hidden="false" customHeight="false" outlineLevel="0" collapsed="false">
      <c r="A163" s="6"/>
      <c r="B163" s="6"/>
      <c r="C163" s="8"/>
      <c r="D163" s="138"/>
      <c r="E163" s="72"/>
      <c r="F163" s="6"/>
      <c r="G163" s="136"/>
      <c r="H163" s="7"/>
      <c r="K163" s="74"/>
    </row>
    <row r="164" customFormat="false" ht="15" hidden="false" customHeight="false" outlineLevel="0" collapsed="false">
      <c r="A164" s="6"/>
      <c r="B164" s="6"/>
      <c r="C164" s="8"/>
      <c r="D164" s="138"/>
      <c r="E164" s="72"/>
      <c r="F164" s="6"/>
      <c r="G164" s="136"/>
      <c r="H164" s="7"/>
      <c r="K164" s="74"/>
    </row>
    <row r="165" customFormat="false" ht="15" hidden="false" customHeight="false" outlineLevel="0" collapsed="false">
      <c r="A165" s="6"/>
      <c r="B165" s="6"/>
      <c r="C165" s="8"/>
      <c r="D165" s="138"/>
      <c r="E165" s="72"/>
      <c r="F165" s="6"/>
      <c r="G165" s="136"/>
      <c r="H165" s="7"/>
      <c r="K165" s="74"/>
    </row>
    <row r="166" customFormat="false" ht="15" hidden="false" customHeight="false" outlineLevel="0" collapsed="false">
      <c r="A166" s="6"/>
      <c r="B166" s="6"/>
      <c r="C166" s="8"/>
      <c r="D166" s="138"/>
      <c r="E166" s="72"/>
      <c r="F166" s="6"/>
      <c r="G166" s="136"/>
      <c r="H166" s="7"/>
      <c r="K166" s="74"/>
    </row>
    <row r="167" customFormat="false" ht="15" hidden="false" customHeight="false" outlineLevel="0" collapsed="false">
      <c r="A167" s="6"/>
      <c r="B167" s="6"/>
      <c r="C167" s="8"/>
      <c r="D167" s="138"/>
      <c r="E167" s="72"/>
      <c r="F167" s="6"/>
      <c r="G167" s="136"/>
      <c r="H167" s="7"/>
      <c r="K167" s="74"/>
    </row>
    <row r="168" customFormat="false" ht="15" hidden="false" customHeight="false" outlineLevel="0" collapsed="false">
      <c r="A168" s="6"/>
      <c r="B168" s="6"/>
      <c r="C168" s="8"/>
      <c r="D168" s="138"/>
      <c r="E168" s="72"/>
      <c r="F168" s="6"/>
      <c r="G168" s="136"/>
      <c r="H168" s="7"/>
      <c r="K168" s="74"/>
    </row>
    <row r="169" customFormat="false" ht="15" hidden="false" customHeight="false" outlineLevel="0" collapsed="false">
      <c r="A169" s="6"/>
      <c r="B169" s="6"/>
      <c r="C169" s="8"/>
      <c r="D169" s="138"/>
      <c r="E169" s="72"/>
      <c r="F169" s="6"/>
      <c r="G169" s="136"/>
      <c r="H169" s="7"/>
      <c r="K169" s="74"/>
    </row>
    <row r="170" customFormat="false" ht="15" hidden="false" customHeight="false" outlineLevel="0" collapsed="false">
      <c r="A170" s="6"/>
      <c r="B170" s="6"/>
      <c r="C170" s="8"/>
      <c r="D170" s="138"/>
      <c r="E170" s="72"/>
      <c r="F170" s="6"/>
      <c r="G170" s="136"/>
      <c r="H170" s="7"/>
      <c r="K170" s="74"/>
    </row>
    <row r="171" customFormat="false" ht="15" hidden="false" customHeight="false" outlineLevel="0" collapsed="false">
      <c r="A171" s="6"/>
      <c r="B171" s="6"/>
      <c r="C171" s="8"/>
      <c r="D171" s="138"/>
      <c r="E171" s="72"/>
      <c r="F171" s="6"/>
      <c r="G171" s="136"/>
      <c r="H171" s="7"/>
      <c r="K171" s="74"/>
    </row>
    <row r="172" customFormat="false" ht="15" hidden="false" customHeight="false" outlineLevel="0" collapsed="false">
      <c r="A172" s="6"/>
      <c r="B172" s="6"/>
      <c r="C172" s="8"/>
      <c r="D172" s="138"/>
      <c r="E172" s="138"/>
      <c r="F172" s="6"/>
      <c r="G172" s="136"/>
      <c r="H172" s="7"/>
      <c r="K172" s="74"/>
    </row>
    <row r="173" customFormat="false" ht="15" hidden="false" customHeight="false" outlineLevel="0" collapsed="false">
      <c r="A173" s="6"/>
      <c r="B173" s="6"/>
      <c r="C173" s="8"/>
      <c r="D173" s="138"/>
      <c r="E173" s="138"/>
      <c r="F173" s="6"/>
      <c r="G173" s="136"/>
      <c r="H173" s="7"/>
      <c r="K173" s="74"/>
    </row>
    <row r="174" customFormat="false" ht="15" hidden="false" customHeight="false" outlineLevel="0" collapsed="false">
      <c r="A174" s="6"/>
      <c r="B174" s="6"/>
      <c r="C174" s="8"/>
      <c r="D174" s="138"/>
      <c r="E174" s="138"/>
      <c r="F174" s="6"/>
      <c r="G174" s="136"/>
      <c r="H174" s="7"/>
      <c r="K174" s="74"/>
    </row>
    <row r="175" customFormat="false" ht="15" hidden="false" customHeight="false" outlineLevel="0" collapsed="false">
      <c r="A175" s="6"/>
      <c r="B175" s="6"/>
      <c r="C175" s="8"/>
      <c r="D175" s="138"/>
      <c r="E175" s="138"/>
      <c r="F175" s="6"/>
      <c r="G175" s="136"/>
      <c r="H175" s="7"/>
      <c r="K175" s="74"/>
    </row>
    <row r="176" customFormat="false" ht="15" hidden="false" customHeight="false" outlineLevel="0" collapsed="false">
      <c r="A176" s="6"/>
      <c r="B176" s="6"/>
      <c r="C176" s="8"/>
      <c r="D176" s="138"/>
      <c r="E176" s="138"/>
      <c r="F176" s="6"/>
      <c r="G176" s="136"/>
      <c r="H176" s="7"/>
      <c r="K176" s="74"/>
    </row>
    <row r="177" customFormat="false" ht="15" hidden="false" customHeight="false" outlineLevel="0" collapsed="false">
      <c r="A177" s="6"/>
      <c r="B177" s="6"/>
      <c r="C177" s="8"/>
      <c r="D177" s="138"/>
      <c r="E177" s="138"/>
      <c r="F177" s="6"/>
      <c r="G177" s="136"/>
      <c r="H177" s="7"/>
      <c r="K177" s="74"/>
    </row>
    <row r="178" customFormat="false" ht="15" hidden="false" customHeight="false" outlineLevel="0" collapsed="false">
      <c r="A178" s="6"/>
      <c r="B178" s="6"/>
      <c r="C178" s="8"/>
      <c r="D178" s="138"/>
      <c r="E178" s="138"/>
      <c r="F178" s="6"/>
      <c r="G178" s="136"/>
      <c r="H178" s="7"/>
      <c r="K178" s="74"/>
    </row>
    <row r="179" customFormat="false" ht="15" hidden="false" customHeight="false" outlineLevel="0" collapsed="false">
      <c r="A179" s="6"/>
      <c r="B179" s="6"/>
      <c r="C179" s="8"/>
      <c r="D179" s="138"/>
      <c r="E179" s="138"/>
      <c r="F179" s="6"/>
      <c r="G179" s="136"/>
      <c r="H179" s="7"/>
      <c r="K179" s="74"/>
    </row>
    <row r="180" customFormat="false" ht="15" hidden="false" customHeight="false" outlineLevel="0" collapsed="false">
      <c r="A180" s="6"/>
      <c r="B180" s="6"/>
      <c r="C180" s="8"/>
      <c r="D180" s="138"/>
      <c r="E180" s="138"/>
      <c r="F180" s="6"/>
      <c r="G180" s="136"/>
      <c r="H180" s="7"/>
      <c r="K180" s="74"/>
    </row>
    <row r="181" customFormat="false" ht="15" hidden="false" customHeight="false" outlineLevel="0" collapsed="false">
      <c r="A181" s="6"/>
      <c r="B181" s="6"/>
      <c r="C181" s="8"/>
      <c r="D181" s="138"/>
      <c r="E181" s="138"/>
      <c r="F181" s="6"/>
      <c r="G181" s="136"/>
      <c r="H181" s="7"/>
      <c r="K181" s="74"/>
    </row>
    <row r="182" customFormat="false" ht="15" hidden="false" customHeight="false" outlineLevel="0" collapsed="false">
      <c r="A182" s="6"/>
      <c r="B182" s="6"/>
      <c r="C182" s="8"/>
      <c r="D182" s="138"/>
      <c r="E182" s="138"/>
      <c r="F182" s="6"/>
      <c r="G182" s="136"/>
      <c r="H182" s="7"/>
      <c r="K182" s="74"/>
    </row>
    <row r="183" customFormat="false" ht="15" hidden="false" customHeight="false" outlineLevel="0" collapsed="false">
      <c r="A183" s="6"/>
      <c r="B183" s="6"/>
      <c r="C183" s="8"/>
      <c r="D183" s="138"/>
      <c r="E183" s="138"/>
      <c r="F183" s="6"/>
      <c r="G183" s="136"/>
      <c r="H183" s="7"/>
      <c r="K183" s="74"/>
    </row>
    <row r="184" customFormat="false" ht="15" hidden="false" customHeight="false" outlineLevel="0" collapsed="false">
      <c r="A184" s="6"/>
      <c r="B184" s="6"/>
      <c r="C184" s="8"/>
      <c r="D184" s="138"/>
      <c r="E184" s="138"/>
      <c r="F184" s="6"/>
      <c r="G184" s="136"/>
      <c r="H184" s="7"/>
      <c r="K184" s="74"/>
    </row>
    <row r="185" customFormat="false" ht="15" hidden="false" customHeight="false" outlineLevel="0" collapsed="false">
      <c r="A185" s="6"/>
      <c r="B185" s="6"/>
      <c r="C185" s="8"/>
      <c r="D185" s="138"/>
      <c r="E185" s="138"/>
      <c r="F185" s="6"/>
      <c r="G185" s="136"/>
      <c r="H185" s="7"/>
      <c r="K185" s="74"/>
    </row>
    <row r="186" customFormat="false" ht="15" hidden="false" customHeight="false" outlineLevel="0" collapsed="false">
      <c r="A186" s="6"/>
      <c r="B186" s="6"/>
      <c r="C186" s="8"/>
      <c r="D186" s="138"/>
      <c r="E186" s="138"/>
      <c r="F186" s="6"/>
      <c r="G186" s="136"/>
      <c r="H186" s="7"/>
      <c r="K186" s="74"/>
    </row>
    <row r="187" customFormat="false" ht="15" hidden="false" customHeight="false" outlineLevel="0" collapsed="false">
      <c r="A187" s="6"/>
      <c r="B187" s="6"/>
      <c r="C187" s="8"/>
      <c r="D187" s="138"/>
      <c r="E187" s="138"/>
      <c r="F187" s="6"/>
      <c r="G187" s="136"/>
      <c r="H187" s="7"/>
      <c r="K187" s="74"/>
    </row>
    <row r="188" customFormat="false" ht="15" hidden="false" customHeight="false" outlineLevel="0" collapsed="false">
      <c r="A188" s="6"/>
      <c r="B188" s="6"/>
      <c r="C188" s="8"/>
      <c r="D188" s="138"/>
      <c r="E188" s="138"/>
      <c r="F188" s="6"/>
      <c r="G188" s="136"/>
      <c r="H188" s="7"/>
      <c r="K188" s="74"/>
    </row>
    <row r="189" customFormat="false" ht="15" hidden="false" customHeight="false" outlineLevel="0" collapsed="false">
      <c r="A189" s="6"/>
      <c r="B189" s="6"/>
      <c r="C189" s="8"/>
      <c r="D189" s="138"/>
      <c r="E189" s="138"/>
      <c r="F189" s="6"/>
      <c r="G189" s="136"/>
      <c r="H189" s="7"/>
      <c r="K189" s="74"/>
    </row>
    <row r="190" customFormat="false" ht="15" hidden="false" customHeight="false" outlineLevel="0" collapsed="false">
      <c r="A190" s="6"/>
      <c r="B190" s="6"/>
      <c r="C190" s="8"/>
      <c r="D190" s="138"/>
      <c r="E190" s="138"/>
      <c r="F190" s="6"/>
      <c r="G190" s="136"/>
      <c r="H190" s="7"/>
      <c r="K190" s="74"/>
    </row>
    <row r="191" customFormat="false" ht="15" hidden="false" customHeight="false" outlineLevel="0" collapsed="false">
      <c r="A191" s="6"/>
      <c r="B191" s="6"/>
      <c r="C191" s="8"/>
      <c r="D191" s="138"/>
      <c r="E191" s="138"/>
      <c r="F191" s="6"/>
      <c r="G191" s="136"/>
      <c r="H191" s="7"/>
      <c r="K191" s="74"/>
    </row>
    <row r="192" customFormat="false" ht="15" hidden="false" customHeight="false" outlineLevel="0" collapsed="false">
      <c r="A192" s="6"/>
      <c r="B192" s="6"/>
      <c r="C192" s="8"/>
      <c r="D192" s="138"/>
      <c r="E192" s="138"/>
      <c r="F192" s="6"/>
      <c r="G192" s="7"/>
      <c r="H192" s="7"/>
      <c r="K192" s="74"/>
    </row>
    <row r="193" customFormat="false" ht="15" hidden="false" customHeight="false" outlineLevel="0" collapsed="false">
      <c r="A193" s="6"/>
      <c r="B193" s="6"/>
      <c r="C193" s="8"/>
      <c r="D193" s="138"/>
      <c r="E193" s="138"/>
      <c r="F193" s="6"/>
      <c r="G193" s="7"/>
      <c r="H193" s="7"/>
      <c r="K193" s="74"/>
    </row>
    <row r="194" customFormat="false" ht="15" hidden="false" customHeight="false" outlineLevel="0" collapsed="false">
      <c r="A194" s="6"/>
      <c r="B194" s="6"/>
      <c r="C194" s="8"/>
      <c r="D194" s="138"/>
      <c r="E194" s="138"/>
      <c r="F194" s="6"/>
      <c r="G194" s="7"/>
      <c r="H194" s="7"/>
      <c r="K194" s="74"/>
    </row>
    <row r="195" customFormat="false" ht="15" hidden="false" customHeight="false" outlineLevel="0" collapsed="false">
      <c r="A195" s="6"/>
      <c r="B195" s="6"/>
      <c r="C195" s="8"/>
      <c r="D195" s="138"/>
      <c r="E195" s="138"/>
      <c r="F195" s="6"/>
      <c r="G195" s="7"/>
      <c r="H195" s="7"/>
      <c r="K195" s="74"/>
    </row>
    <row r="196" customFormat="false" ht="15" hidden="false" customHeight="false" outlineLevel="0" collapsed="false">
      <c r="A196" s="6"/>
      <c r="B196" s="6"/>
      <c r="C196" s="8"/>
      <c r="D196" s="138"/>
      <c r="E196" s="138"/>
      <c r="F196" s="6"/>
      <c r="G196" s="7"/>
      <c r="H196" s="7"/>
      <c r="K196" s="74"/>
    </row>
    <row r="197" customFormat="false" ht="15" hidden="false" customHeight="false" outlineLevel="0" collapsed="false">
      <c r="A197" s="6"/>
      <c r="B197" s="6"/>
      <c r="C197" s="8"/>
      <c r="D197" s="138"/>
      <c r="E197" s="138"/>
      <c r="F197" s="6"/>
      <c r="G197" s="7"/>
      <c r="H197" s="7"/>
      <c r="K197" s="74"/>
    </row>
    <row r="198" customFormat="false" ht="15" hidden="false" customHeight="false" outlineLevel="0" collapsed="false">
      <c r="A198" s="6"/>
      <c r="B198" s="6"/>
      <c r="C198" s="8"/>
      <c r="D198" s="138"/>
      <c r="E198" s="138"/>
      <c r="F198" s="6"/>
      <c r="G198" s="7"/>
      <c r="H198" s="7"/>
      <c r="K198" s="74"/>
    </row>
    <row r="199" customFormat="false" ht="15" hidden="false" customHeight="false" outlineLevel="0" collapsed="false">
      <c r="A199" s="6"/>
      <c r="B199" s="6"/>
      <c r="C199" s="8"/>
      <c r="D199" s="138"/>
      <c r="E199" s="138"/>
      <c r="F199" s="6"/>
      <c r="G199" s="7"/>
      <c r="H199" s="7"/>
      <c r="K199" s="74"/>
    </row>
    <row r="200" customFormat="false" ht="15" hidden="false" customHeight="false" outlineLevel="0" collapsed="false">
      <c r="A200" s="6"/>
      <c r="B200" s="6"/>
      <c r="C200" s="8"/>
      <c r="D200" s="138"/>
      <c r="E200" s="138"/>
      <c r="F200" s="6"/>
      <c r="G200" s="7"/>
      <c r="H200" s="7"/>
      <c r="K200" s="74"/>
    </row>
    <row r="201" customFormat="false" ht="15" hidden="false" customHeight="false" outlineLevel="0" collapsed="false">
      <c r="A201" s="6"/>
      <c r="B201" s="6"/>
      <c r="C201" s="8"/>
      <c r="D201" s="138"/>
      <c r="E201" s="138"/>
      <c r="F201" s="6"/>
      <c r="G201" s="7"/>
      <c r="H201" s="7"/>
      <c r="K201" s="74"/>
    </row>
    <row r="202" customFormat="false" ht="15" hidden="false" customHeight="false" outlineLevel="0" collapsed="false">
      <c r="A202" s="6"/>
      <c r="B202" s="6"/>
      <c r="C202" s="8"/>
      <c r="D202" s="138"/>
      <c r="E202" s="138"/>
      <c r="F202" s="6"/>
      <c r="G202" s="7"/>
      <c r="H202" s="7"/>
      <c r="K202" s="74"/>
    </row>
    <row r="203" customFormat="false" ht="15" hidden="false" customHeight="false" outlineLevel="0" collapsed="false">
      <c r="A203" s="6"/>
      <c r="B203" s="6"/>
      <c r="C203" s="8"/>
      <c r="D203" s="138"/>
      <c r="E203" s="138"/>
      <c r="F203" s="6"/>
      <c r="G203" s="7"/>
      <c r="H203" s="7"/>
      <c r="K203" s="74"/>
    </row>
    <row r="204" customFormat="false" ht="15" hidden="false" customHeight="false" outlineLevel="0" collapsed="false">
      <c r="A204" s="6"/>
      <c r="B204" s="6"/>
      <c r="C204" s="8"/>
      <c r="D204" s="138"/>
      <c r="E204" s="138"/>
      <c r="F204" s="6"/>
      <c r="G204" s="7"/>
      <c r="H204" s="7"/>
      <c r="K204" s="74"/>
    </row>
    <row r="205" customFormat="false" ht="15" hidden="false" customHeight="false" outlineLevel="0" collapsed="false">
      <c r="A205" s="6"/>
      <c r="B205" s="6"/>
      <c r="C205" s="8"/>
      <c r="D205" s="138"/>
      <c r="E205" s="138"/>
      <c r="F205" s="6"/>
      <c r="G205" s="7"/>
      <c r="H205" s="7"/>
      <c r="K205" s="74"/>
    </row>
    <row r="206" customFormat="false" ht="15" hidden="false" customHeight="false" outlineLevel="0" collapsed="false">
      <c r="A206" s="6"/>
      <c r="B206" s="6"/>
      <c r="C206" s="8"/>
      <c r="D206" s="138"/>
      <c r="E206" s="138"/>
      <c r="F206" s="6"/>
      <c r="G206" s="7"/>
      <c r="H206" s="7"/>
      <c r="K206" s="74"/>
    </row>
    <row r="207" customFormat="false" ht="15" hidden="false" customHeight="false" outlineLevel="0" collapsed="false">
      <c r="A207" s="6"/>
      <c r="B207" s="6"/>
      <c r="C207" s="8"/>
      <c r="D207" s="138"/>
      <c r="E207" s="138"/>
      <c r="F207" s="6"/>
      <c r="G207" s="7"/>
      <c r="H207" s="7"/>
      <c r="K207" s="74"/>
    </row>
    <row r="208" customFormat="false" ht="15" hidden="false" customHeight="false" outlineLevel="0" collapsed="false">
      <c r="A208" s="6"/>
      <c r="B208" s="6"/>
      <c r="C208" s="8"/>
      <c r="D208" s="138"/>
      <c r="E208" s="138"/>
      <c r="F208" s="6"/>
      <c r="G208" s="7"/>
      <c r="H208" s="7"/>
      <c r="K208" s="74"/>
    </row>
    <row r="209" customFormat="false" ht="15" hidden="false" customHeight="false" outlineLevel="0" collapsed="false">
      <c r="A209" s="6"/>
      <c r="B209" s="6"/>
      <c r="C209" s="8"/>
      <c r="D209" s="138"/>
      <c r="E209" s="138"/>
      <c r="F209" s="6"/>
      <c r="G209" s="7"/>
      <c r="H209" s="7"/>
      <c r="K209" s="74"/>
    </row>
    <row r="210" customFormat="false" ht="15" hidden="false" customHeight="false" outlineLevel="0" collapsed="false">
      <c r="A210" s="6"/>
      <c r="B210" s="6"/>
      <c r="C210" s="8"/>
      <c r="D210" s="138"/>
      <c r="E210" s="138"/>
      <c r="F210" s="6"/>
      <c r="G210" s="7"/>
      <c r="H210" s="7"/>
      <c r="K210" s="74"/>
    </row>
    <row r="211" customFormat="false" ht="15" hidden="false" customHeight="false" outlineLevel="0" collapsed="false">
      <c r="A211" s="6"/>
      <c r="B211" s="6"/>
      <c r="C211" s="8"/>
      <c r="D211" s="138"/>
      <c r="E211" s="138"/>
      <c r="F211" s="6"/>
      <c r="G211" s="7"/>
      <c r="H211" s="7"/>
      <c r="K211" s="74"/>
    </row>
    <row r="212" customFormat="false" ht="15" hidden="false" customHeight="false" outlineLevel="0" collapsed="false">
      <c r="A212" s="6"/>
      <c r="B212" s="6"/>
      <c r="C212" s="8"/>
      <c r="D212" s="138"/>
      <c r="E212" s="138"/>
      <c r="F212" s="6"/>
      <c r="G212" s="7"/>
      <c r="H212" s="7"/>
      <c r="K212" s="74"/>
    </row>
    <row r="213" customFormat="false" ht="15" hidden="false" customHeight="false" outlineLevel="0" collapsed="false">
      <c r="A213" s="6"/>
      <c r="B213" s="6"/>
      <c r="C213" s="8"/>
      <c r="D213" s="138"/>
      <c r="E213" s="138"/>
      <c r="F213" s="6"/>
      <c r="G213" s="7"/>
      <c r="H213" s="7"/>
      <c r="K213" s="74"/>
    </row>
    <row r="214" customFormat="false" ht="15" hidden="false" customHeight="false" outlineLevel="0" collapsed="false">
      <c r="A214" s="6"/>
      <c r="B214" s="6"/>
      <c r="C214" s="8"/>
      <c r="D214" s="138"/>
      <c r="E214" s="138"/>
      <c r="F214" s="6"/>
      <c r="G214" s="7"/>
      <c r="H214" s="7"/>
      <c r="K214" s="74"/>
    </row>
    <row r="215" customFormat="false" ht="15" hidden="false" customHeight="false" outlineLevel="0" collapsed="false">
      <c r="A215" s="6"/>
      <c r="B215" s="6"/>
      <c r="C215" s="8"/>
      <c r="D215" s="138"/>
      <c r="E215" s="138"/>
      <c r="F215" s="6"/>
      <c r="G215" s="7"/>
      <c r="H215" s="7"/>
      <c r="K215" s="74"/>
    </row>
    <row r="216" customFormat="false" ht="15" hidden="false" customHeight="false" outlineLevel="0" collapsed="false">
      <c r="A216" s="6"/>
      <c r="B216" s="6"/>
      <c r="C216" s="8"/>
      <c r="D216" s="138"/>
      <c r="E216" s="138"/>
      <c r="F216" s="6"/>
      <c r="G216" s="7"/>
      <c r="H216" s="7"/>
      <c r="K216" s="74"/>
    </row>
    <row r="217" customFormat="false" ht="15" hidden="false" customHeight="false" outlineLevel="0" collapsed="false">
      <c r="A217" s="6"/>
      <c r="B217" s="6"/>
      <c r="C217" s="8"/>
      <c r="D217" s="138"/>
      <c r="E217" s="138"/>
      <c r="F217" s="6"/>
      <c r="G217" s="7"/>
      <c r="H217" s="7"/>
      <c r="K217" s="74"/>
    </row>
    <row r="218" customFormat="false" ht="15" hidden="false" customHeight="false" outlineLevel="0" collapsed="false">
      <c r="A218" s="6"/>
      <c r="B218" s="6"/>
      <c r="C218" s="8"/>
      <c r="D218" s="138"/>
      <c r="E218" s="138"/>
      <c r="F218" s="6"/>
      <c r="G218" s="7"/>
      <c r="H218" s="7"/>
      <c r="K218" s="74"/>
    </row>
    <row r="219" customFormat="false" ht="15" hidden="false" customHeight="false" outlineLevel="0" collapsed="false">
      <c r="A219" s="6"/>
      <c r="B219" s="6"/>
      <c r="C219" s="8"/>
      <c r="D219" s="138"/>
      <c r="E219" s="138"/>
      <c r="F219" s="6"/>
      <c r="G219" s="7"/>
      <c r="H219" s="7"/>
      <c r="K219" s="74"/>
    </row>
    <row r="220" customFormat="false" ht="15" hidden="false" customHeight="false" outlineLevel="0" collapsed="false">
      <c r="A220" s="6"/>
      <c r="B220" s="6"/>
      <c r="C220" s="8"/>
      <c r="D220" s="138"/>
      <c r="E220" s="138"/>
      <c r="F220" s="6"/>
      <c r="G220" s="7"/>
      <c r="H220" s="7"/>
      <c r="K220" s="74"/>
    </row>
    <row r="221" customFormat="false" ht="15" hidden="false" customHeight="false" outlineLevel="0" collapsed="false">
      <c r="A221" s="6"/>
      <c r="B221" s="6"/>
      <c r="C221" s="8"/>
      <c r="D221" s="138"/>
      <c r="E221" s="138"/>
      <c r="F221" s="6"/>
      <c r="G221" s="7"/>
      <c r="H221" s="7"/>
      <c r="K221" s="74"/>
    </row>
    <row r="222" customFormat="false" ht="15" hidden="false" customHeight="false" outlineLevel="0" collapsed="false">
      <c r="A222" s="6"/>
      <c r="B222" s="6"/>
      <c r="C222" s="8"/>
      <c r="D222" s="138"/>
      <c r="E222" s="138"/>
      <c r="F222" s="6"/>
      <c r="G222" s="7"/>
      <c r="H222" s="7"/>
      <c r="K222" s="74"/>
    </row>
    <row r="223" customFormat="false" ht="15" hidden="false" customHeight="false" outlineLevel="0" collapsed="false">
      <c r="A223" s="6"/>
      <c r="B223" s="6"/>
      <c r="C223" s="8"/>
      <c r="D223" s="138"/>
      <c r="E223" s="138"/>
      <c r="F223" s="6"/>
      <c r="G223" s="7"/>
      <c r="H223" s="7"/>
      <c r="K223" s="74"/>
    </row>
    <row r="224" customFormat="false" ht="15" hidden="false" customHeight="false" outlineLevel="0" collapsed="false">
      <c r="A224" s="6"/>
      <c r="B224" s="6"/>
      <c r="C224" s="8"/>
      <c r="D224" s="138"/>
      <c r="E224" s="138"/>
      <c r="F224" s="6"/>
      <c r="G224" s="7"/>
      <c r="H224" s="7"/>
      <c r="K224" s="74"/>
    </row>
    <row r="225" customFormat="false" ht="12.75" hidden="false" customHeight="false" outlineLevel="0" collapsed="false">
      <c r="D225" s="139"/>
      <c r="E225" s="139"/>
      <c r="K225" s="74"/>
    </row>
    <row r="226" customFormat="false" ht="12.75" hidden="false" customHeight="false" outlineLevel="0" collapsed="false">
      <c r="D226" s="139"/>
      <c r="E226" s="139"/>
      <c r="K226" s="74"/>
    </row>
    <row r="227" customFormat="false" ht="12.75" hidden="false" customHeight="false" outlineLevel="0" collapsed="false">
      <c r="D227" s="139"/>
      <c r="E227" s="139"/>
      <c r="K227" s="74"/>
    </row>
    <row r="228" customFormat="false" ht="12.75" hidden="false" customHeight="false" outlineLevel="0" collapsed="false">
      <c r="D228" s="139"/>
      <c r="E228" s="139"/>
      <c r="K228" s="74"/>
    </row>
    <row r="229" customFormat="false" ht="12.75" hidden="false" customHeight="false" outlineLevel="0" collapsed="false">
      <c r="D229" s="139"/>
      <c r="E229" s="139"/>
      <c r="K229" s="74"/>
    </row>
    <row r="230" customFormat="false" ht="12.75" hidden="false" customHeight="false" outlineLevel="0" collapsed="false">
      <c r="D230" s="139"/>
      <c r="E230" s="139"/>
      <c r="K230" s="74"/>
    </row>
    <row r="231" customFormat="false" ht="12.75" hidden="false" customHeight="false" outlineLevel="0" collapsed="false">
      <c r="D231" s="139"/>
      <c r="E231" s="139"/>
      <c r="K231" s="74"/>
    </row>
    <row r="232" customFormat="false" ht="12.75" hidden="false" customHeight="false" outlineLevel="0" collapsed="false">
      <c r="D232" s="139"/>
      <c r="E232" s="139"/>
      <c r="K232" s="74"/>
    </row>
    <row r="233" customFormat="false" ht="12.75" hidden="false" customHeight="false" outlineLevel="0" collapsed="false">
      <c r="D233" s="139"/>
      <c r="E233" s="139"/>
      <c r="K233" s="74"/>
    </row>
    <row r="234" customFormat="false" ht="12.75" hidden="false" customHeight="false" outlineLevel="0" collapsed="false">
      <c r="D234" s="139"/>
      <c r="E234" s="139"/>
      <c r="K234" s="74"/>
    </row>
    <row r="235" customFormat="false" ht="12.75" hidden="false" customHeight="false" outlineLevel="0" collapsed="false">
      <c r="D235" s="139"/>
      <c r="E235" s="139"/>
      <c r="K235" s="74"/>
    </row>
    <row r="236" customFormat="false" ht="12.75" hidden="false" customHeight="false" outlineLevel="0" collapsed="false">
      <c r="D236" s="139"/>
      <c r="E236" s="139"/>
      <c r="K236" s="74"/>
    </row>
    <row r="237" customFormat="false" ht="12.75" hidden="false" customHeight="false" outlineLevel="0" collapsed="false">
      <c r="D237" s="139"/>
      <c r="E237" s="139"/>
      <c r="K237" s="74"/>
    </row>
    <row r="238" customFormat="false" ht="12.75" hidden="false" customHeight="false" outlineLevel="0" collapsed="false">
      <c r="D238" s="139"/>
      <c r="E238" s="139"/>
      <c r="K238" s="74"/>
    </row>
    <row r="239" customFormat="false" ht="12.75" hidden="false" customHeight="false" outlineLevel="0" collapsed="false">
      <c r="D239" s="139"/>
      <c r="E239" s="139"/>
      <c r="K239" s="74"/>
    </row>
    <row r="240" customFormat="false" ht="12.75" hidden="false" customHeight="false" outlineLevel="0" collapsed="false">
      <c r="D240" s="139"/>
      <c r="E240" s="139"/>
      <c r="K240" s="74"/>
    </row>
    <row r="241" customFormat="false" ht="12.75" hidden="false" customHeight="false" outlineLevel="0" collapsed="false">
      <c r="D241" s="139"/>
      <c r="E241" s="139"/>
      <c r="K241" s="74"/>
    </row>
    <row r="242" customFormat="false" ht="12.75" hidden="false" customHeight="false" outlineLevel="0" collapsed="false">
      <c r="K242" s="74"/>
    </row>
    <row r="243" customFormat="false" ht="12.75" hidden="false" customHeight="false" outlineLevel="0" collapsed="false">
      <c r="K243" s="74"/>
    </row>
    <row r="244" customFormat="false" ht="12.75" hidden="false" customHeight="false" outlineLevel="0" collapsed="false">
      <c r="K244" s="74"/>
    </row>
    <row r="245" customFormat="false" ht="12.75" hidden="false" customHeight="false" outlineLevel="0" collapsed="false">
      <c r="K245" s="74"/>
    </row>
    <row r="246" customFormat="false" ht="12.75" hidden="false" customHeight="false" outlineLevel="0" collapsed="false">
      <c r="K246" s="74"/>
    </row>
    <row r="247" customFormat="false" ht="12.75" hidden="false" customHeight="false" outlineLevel="0" collapsed="false">
      <c r="K247" s="74"/>
    </row>
    <row r="248" customFormat="false" ht="12.75" hidden="false" customHeight="false" outlineLevel="0" collapsed="false">
      <c r="K248" s="74"/>
    </row>
    <row r="249" customFormat="false" ht="12.75" hidden="false" customHeight="false" outlineLevel="0" collapsed="false">
      <c r="K249" s="74"/>
    </row>
    <row r="250" customFormat="false" ht="12.75" hidden="false" customHeight="false" outlineLevel="0" collapsed="false">
      <c r="K250" s="74"/>
    </row>
    <row r="251" customFormat="false" ht="12.75" hidden="false" customHeight="false" outlineLevel="0" collapsed="false">
      <c r="K251" s="74"/>
    </row>
    <row r="252" customFormat="false" ht="12.75" hidden="false" customHeight="false" outlineLevel="0" collapsed="false">
      <c r="K252" s="74"/>
    </row>
    <row r="253" customFormat="false" ht="12.75" hidden="false" customHeight="false" outlineLevel="0" collapsed="false">
      <c r="K253" s="74"/>
    </row>
    <row r="254" customFormat="false" ht="12.75" hidden="false" customHeight="false" outlineLevel="0" collapsed="false">
      <c r="K254" s="74"/>
    </row>
    <row r="255" customFormat="false" ht="12.75" hidden="false" customHeight="false" outlineLevel="0" collapsed="false">
      <c r="K255" s="74"/>
    </row>
    <row r="256" customFormat="false" ht="12.75" hidden="false" customHeight="false" outlineLevel="0" collapsed="false">
      <c r="K256" s="74"/>
    </row>
    <row r="257" customFormat="false" ht="12.75" hidden="false" customHeight="false" outlineLevel="0" collapsed="false">
      <c r="K257" s="74"/>
    </row>
    <row r="258" customFormat="false" ht="12.75" hidden="false" customHeight="false" outlineLevel="0" collapsed="false">
      <c r="K258" s="74"/>
    </row>
    <row r="259" customFormat="false" ht="12.75" hidden="false" customHeight="false" outlineLevel="0" collapsed="false">
      <c r="K259" s="74"/>
    </row>
    <row r="260" customFormat="false" ht="12.75" hidden="false" customHeight="false" outlineLevel="0" collapsed="false">
      <c r="K260" s="74"/>
    </row>
    <row r="261" customFormat="false" ht="12.75" hidden="false" customHeight="false" outlineLevel="0" collapsed="false">
      <c r="K261" s="74"/>
    </row>
    <row r="262" customFormat="false" ht="12.75" hidden="false" customHeight="false" outlineLevel="0" collapsed="false">
      <c r="K262" s="74"/>
    </row>
    <row r="263" customFormat="false" ht="12.75" hidden="false" customHeight="false" outlineLevel="0" collapsed="false">
      <c r="K263" s="74"/>
    </row>
    <row r="264" customFormat="false" ht="12.75" hidden="false" customHeight="false" outlineLevel="0" collapsed="false">
      <c r="K264" s="74"/>
    </row>
    <row r="265" customFormat="false" ht="12.75" hidden="false" customHeight="false" outlineLevel="0" collapsed="false">
      <c r="K265" s="74"/>
    </row>
    <row r="266" customFormat="false" ht="12.75" hidden="false" customHeight="false" outlineLevel="0" collapsed="false">
      <c r="K266" s="74"/>
    </row>
    <row r="267" customFormat="false" ht="12.75" hidden="false" customHeight="false" outlineLevel="0" collapsed="false">
      <c r="K267" s="74"/>
    </row>
    <row r="268" customFormat="false" ht="12.75" hidden="false" customHeight="false" outlineLevel="0" collapsed="false">
      <c r="K268" s="74"/>
    </row>
    <row r="269" customFormat="false" ht="12.75" hidden="false" customHeight="false" outlineLevel="0" collapsed="false">
      <c r="K269" s="74"/>
    </row>
    <row r="270" customFormat="false" ht="12.75" hidden="false" customHeight="false" outlineLevel="0" collapsed="false">
      <c r="K270" s="74"/>
    </row>
    <row r="271" customFormat="false" ht="12.75" hidden="false" customHeight="false" outlineLevel="0" collapsed="false">
      <c r="K271" s="74"/>
    </row>
    <row r="272" customFormat="false" ht="12.75" hidden="false" customHeight="false" outlineLevel="0" collapsed="false">
      <c r="K272" s="74"/>
    </row>
    <row r="273" customFormat="false" ht="12.75" hidden="false" customHeight="false" outlineLevel="0" collapsed="false">
      <c r="K273" s="74"/>
    </row>
    <row r="274" customFormat="false" ht="12.75" hidden="false" customHeight="false" outlineLevel="0" collapsed="false">
      <c r="K274" s="74"/>
    </row>
  </sheetData>
  <mergeCells count="3">
    <mergeCell ref="G12:H12"/>
    <mergeCell ref="M13:M14"/>
    <mergeCell ref="N13:N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2000-09-06T17:55:55Z</dcterms:created>
  <dc:creator>steven richman</dc:creator>
  <dc:description/>
  <dc:language>en-US</dc:language>
  <cp:lastModifiedBy>steven richman</cp:lastModifiedBy>
  <cp:revision>0</cp:revision>
  <dc:subject/>
  <dc:title/>
</cp:coreProperties>
</file>